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8320" windowHeight="12345"/>
  </bookViews>
  <sheets>
    <sheet name="Feuil1" sheetId="1" r:id="rId1"/>
  </sheets>
  <definedNames>
    <definedName name="cout2018">Feuil1!$B$3</definedName>
    <definedName name="cout2019">Feuil1!$B$4</definedName>
    <definedName name="cout2020">Feuil1!$B$5</definedName>
    <definedName name="superf">Feuil1!$C$38</definedName>
  </definedNames>
  <calcPr calcId="124519"/>
</workbook>
</file>

<file path=xl/calcChain.xml><?xml version="1.0" encoding="utf-8"?>
<calcChain xmlns="http://schemas.openxmlformats.org/spreadsheetml/2006/main">
  <c r="F37" i="1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F9"/>
  <c r="E9"/>
  <c r="E38" s="1"/>
  <c r="E39" s="1"/>
  <c r="D9"/>
  <c r="F8"/>
  <c r="E8"/>
  <c r="D8"/>
  <c r="C11"/>
  <c r="C38"/>
  <c r="F38" l="1"/>
  <c r="F39" s="1"/>
  <c r="D38"/>
  <c r="D39" s="1"/>
</calcChain>
</file>

<file path=xl/sharedStrings.xml><?xml version="1.0" encoding="utf-8"?>
<sst xmlns="http://schemas.openxmlformats.org/spreadsheetml/2006/main" count="20" uniqueCount="20">
  <si>
    <t>N° du lot</t>
  </si>
  <si>
    <t>superficie m²</t>
  </si>
  <si>
    <t>Emplacement</t>
  </si>
  <si>
    <t>Sous-sol</t>
  </si>
  <si>
    <t>Rez-de-chaussée</t>
  </si>
  <si>
    <t>Entresol</t>
  </si>
  <si>
    <t>Coût stock HT 31-12-2018</t>
  </si>
  <si>
    <t>Coût stock HT 31-12-2019</t>
  </si>
  <si>
    <t>Coût stock HT 31-12-2020</t>
  </si>
  <si>
    <t>total</t>
  </si>
  <si>
    <t>Appartements étage 1</t>
  </si>
  <si>
    <t>Appartements étage 2</t>
  </si>
  <si>
    <t>Appartements étage 3</t>
  </si>
  <si>
    <t>Appartements étage 4</t>
  </si>
  <si>
    <t>Retrait 5</t>
  </si>
  <si>
    <t>contrôle</t>
  </si>
  <si>
    <t>Stock âgé</t>
  </si>
  <si>
    <t>coût stock 2018</t>
  </si>
  <si>
    <t>coût stock 2019</t>
  </si>
  <si>
    <t>coût stock 2020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</si>
</sst>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43" fontId="0" fillId="0" borderId="0" xfId="0" applyNumberFormat="1"/>
    <xf numFmtId="43" fontId="0" fillId="0" borderId="0" xfId="1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8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A2" sqref="A2"/>
    </sheetView>
  </sheetViews>
  <sheetFormatPr baseColWidth="10" defaultRowHeight="15"/>
  <cols>
    <col min="1" max="1" width="22.7109375" customWidth="1"/>
    <col min="2" max="2" width="16.28515625" customWidth="1"/>
    <col min="3" max="3" width="15.5703125" customWidth="1"/>
    <col min="4" max="4" width="19.28515625" customWidth="1"/>
    <col min="5" max="5" width="19.5703125" customWidth="1"/>
    <col min="6" max="6" width="20.28515625" customWidth="1"/>
  </cols>
  <sheetData>
    <row r="1" spans="1:8">
      <c r="A1" s="33" t="s">
        <v>16</v>
      </c>
    </row>
    <row r="2" spans="1:8">
      <c r="A2" s="33"/>
    </row>
    <row r="3" spans="1:8">
      <c r="A3" t="s">
        <v>6</v>
      </c>
      <c r="B3" s="3">
        <v>12000000</v>
      </c>
    </row>
    <row r="4" spans="1:8">
      <c r="A4" t="s">
        <v>7</v>
      </c>
      <c r="B4" s="3">
        <v>35000000</v>
      </c>
    </row>
    <row r="5" spans="1:8">
      <c r="A5" t="s">
        <v>8</v>
      </c>
      <c r="B5" s="3">
        <v>67000000</v>
      </c>
    </row>
    <row r="6" spans="1:8" ht="15.75" thickBot="1"/>
    <row r="7" spans="1:8" s="30" customFormat="1" ht="30" customHeight="1" thickBot="1">
      <c r="A7" s="27" t="s">
        <v>2</v>
      </c>
      <c r="B7" s="28" t="s">
        <v>0</v>
      </c>
      <c r="C7" s="29" t="s">
        <v>1</v>
      </c>
      <c r="D7" s="29" t="s">
        <v>17</v>
      </c>
      <c r="E7" s="29" t="s">
        <v>18</v>
      </c>
      <c r="F7" s="32" t="s">
        <v>19</v>
      </c>
    </row>
    <row r="8" spans="1:8">
      <c r="A8" s="24" t="s">
        <v>3</v>
      </c>
      <c r="B8" s="16">
        <v>1</v>
      </c>
      <c r="C8" s="8">
        <v>125</v>
      </c>
      <c r="D8" s="8">
        <f>+C8*cout2018/superf</f>
        <v>250000</v>
      </c>
      <c r="E8" s="8">
        <f>+C8*cout2019/superf</f>
        <v>729166.66666666663</v>
      </c>
      <c r="F8" s="9">
        <f>cout2020*C8/superf</f>
        <v>1395833.3333333333</v>
      </c>
    </row>
    <row r="9" spans="1:8">
      <c r="A9" s="25"/>
      <c r="B9" s="17">
        <v>2</v>
      </c>
      <c r="C9" s="10">
        <v>225</v>
      </c>
      <c r="D9" s="11">
        <f>+C9*cout2018/superf</f>
        <v>450000</v>
      </c>
      <c r="E9" s="11">
        <f>+C9*cout2019/superf</f>
        <v>1312500</v>
      </c>
      <c r="F9" s="12">
        <f>cout2020*C9/superf</f>
        <v>2512500</v>
      </c>
    </row>
    <row r="10" spans="1:8">
      <c r="A10" s="25"/>
      <c r="B10" s="17">
        <v>3</v>
      </c>
      <c r="C10" s="10">
        <v>315</v>
      </c>
      <c r="D10" s="11">
        <f>+C10*cout2018/superf</f>
        <v>630000</v>
      </c>
      <c r="E10" s="11">
        <f>+C10*cout2019/superf</f>
        <v>1837500</v>
      </c>
      <c r="F10" s="12">
        <f>cout2020*C10/superf</f>
        <v>3517500</v>
      </c>
    </row>
    <row r="11" spans="1:8" ht="15.75" thickBot="1">
      <c r="A11" s="26"/>
      <c r="B11" s="18">
        <v>4</v>
      </c>
      <c r="C11" s="13">
        <f>1000-665</f>
        <v>335</v>
      </c>
      <c r="D11" s="14">
        <f>+C11*cout2018/superf</f>
        <v>670000</v>
      </c>
      <c r="E11" s="14">
        <f>+C11*cout2019/superf</f>
        <v>1954166.6666666667</v>
      </c>
      <c r="F11" s="15">
        <f>cout2020*C11/superf</f>
        <v>3740833.3333333335</v>
      </c>
    </row>
    <row r="12" spans="1:8">
      <c r="A12" s="24" t="s">
        <v>4</v>
      </c>
      <c r="B12" s="16">
        <v>5</v>
      </c>
      <c r="C12" s="8">
        <v>170</v>
      </c>
      <c r="D12" s="8">
        <f>+C12*cout2018/superf</f>
        <v>340000</v>
      </c>
      <c r="E12" s="8">
        <f>+C12*cout2019/superf</f>
        <v>991666.66666666663</v>
      </c>
      <c r="F12" s="9">
        <f>cout2020*C12/superf</f>
        <v>1898333.3333333333</v>
      </c>
      <c r="H12" s="2"/>
    </row>
    <row r="13" spans="1:8">
      <c r="A13" s="25"/>
      <c r="B13" s="17">
        <v>6</v>
      </c>
      <c r="C13" s="10">
        <v>180</v>
      </c>
      <c r="D13" s="11">
        <f>+C13*cout2018/superf</f>
        <v>360000</v>
      </c>
      <c r="E13" s="11">
        <f>+C13*cout2019/superf</f>
        <v>1050000</v>
      </c>
      <c r="F13" s="12">
        <f>cout2020*C13/superf</f>
        <v>2010000</v>
      </c>
      <c r="H13" s="2"/>
    </row>
    <row r="14" spans="1:8">
      <c r="A14" s="25"/>
      <c r="B14" s="17">
        <v>7</v>
      </c>
      <c r="C14" s="10">
        <v>190</v>
      </c>
      <c r="D14" s="11">
        <f>+C14*cout2018/superf</f>
        <v>380000</v>
      </c>
      <c r="E14" s="11">
        <f>+C14*cout2019/superf</f>
        <v>1108333.3333333333</v>
      </c>
      <c r="F14" s="12">
        <f>cout2020*C14/superf</f>
        <v>2121666.6666666665</v>
      </c>
    </row>
    <row r="15" spans="1:8">
      <c r="A15" s="25"/>
      <c r="B15" s="17">
        <v>8</v>
      </c>
      <c r="C15" s="10">
        <v>150</v>
      </c>
      <c r="D15" s="11">
        <f>+C15*cout2018/superf</f>
        <v>300000</v>
      </c>
      <c r="E15" s="11">
        <f>+C15*cout2019/superf</f>
        <v>875000</v>
      </c>
      <c r="F15" s="12">
        <f>cout2020*C15/superf</f>
        <v>1675000</v>
      </c>
    </row>
    <row r="16" spans="1:8">
      <c r="A16" s="25"/>
      <c r="B16" s="17">
        <v>9</v>
      </c>
      <c r="C16" s="10">
        <v>130</v>
      </c>
      <c r="D16" s="11">
        <f>+C16*cout2018/superf</f>
        <v>260000</v>
      </c>
      <c r="E16" s="11">
        <f>+C16*cout2019/superf</f>
        <v>758333.33333333337</v>
      </c>
      <c r="F16" s="12">
        <f>cout2020*C16/superf</f>
        <v>1451666.6666666667</v>
      </c>
    </row>
    <row r="17" spans="1:6" ht="15.75" thickBot="1">
      <c r="A17" s="26"/>
      <c r="B17" s="18">
        <v>10</v>
      </c>
      <c r="C17" s="13">
        <v>180</v>
      </c>
      <c r="D17" s="14">
        <f>+C17*cout2018/superf</f>
        <v>360000</v>
      </c>
      <c r="E17" s="14">
        <f>+C17*cout2019/superf</f>
        <v>1050000</v>
      </c>
      <c r="F17" s="15">
        <f>cout2020*C17/superf</f>
        <v>2010000</v>
      </c>
    </row>
    <row r="18" spans="1:6">
      <c r="A18" s="24" t="s">
        <v>5</v>
      </c>
      <c r="B18" s="16">
        <v>11</v>
      </c>
      <c r="C18" s="8">
        <v>180</v>
      </c>
      <c r="D18" s="8">
        <f>+C18*cout2018/superf</f>
        <v>360000</v>
      </c>
      <c r="E18" s="8">
        <f>+C18*cout2019/superf</f>
        <v>1050000</v>
      </c>
      <c r="F18" s="9">
        <f>cout2020*C18/superf</f>
        <v>2010000</v>
      </c>
    </row>
    <row r="19" spans="1:6">
      <c r="A19" s="25"/>
      <c r="B19" s="17">
        <v>12</v>
      </c>
      <c r="C19" s="10">
        <v>130</v>
      </c>
      <c r="D19" s="11">
        <f>+C19*cout2018/superf</f>
        <v>260000</v>
      </c>
      <c r="E19" s="11">
        <f>+C19*cout2019/superf</f>
        <v>758333.33333333337</v>
      </c>
      <c r="F19" s="12">
        <f>cout2020*C19/superf</f>
        <v>1451666.6666666667</v>
      </c>
    </row>
    <row r="20" spans="1:6" ht="15.75" thickBot="1">
      <c r="A20" s="26"/>
      <c r="B20" s="18">
        <v>13</v>
      </c>
      <c r="C20" s="13">
        <v>190</v>
      </c>
      <c r="D20" s="14">
        <f>+C20*cout2018/superf</f>
        <v>380000</v>
      </c>
      <c r="E20" s="14">
        <f>+C20*cout2019/superf</f>
        <v>1108333.3333333333</v>
      </c>
      <c r="F20" s="15">
        <f>cout2020*C20/superf</f>
        <v>2121666.6666666665</v>
      </c>
    </row>
    <row r="21" spans="1:6">
      <c r="A21" s="4" t="s">
        <v>10</v>
      </c>
      <c r="B21" s="16">
        <v>14</v>
      </c>
      <c r="C21" s="8">
        <v>200</v>
      </c>
      <c r="D21" s="8">
        <f>+C21*cout2018/superf</f>
        <v>400000</v>
      </c>
      <c r="E21" s="8">
        <f>+C21*cout2019/superf</f>
        <v>1166666.6666666667</v>
      </c>
      <c r="F21" s="9">
        <f>cout2020*C21/superf</f>
        <v>2233333.3333333335</v>
      </c>
    </row>
    <row r="22" spans="1:6">
      <c r="A22" s="5"/>
      <c r="B22" s="17">
        <v>15</v>
      </c>
      <c r="C22" s="10">
        <v>180</v>
      </c>
      <c r="D22" s="11">
        <f>+C22*cout2018/superf</f>
        <v>360000</v>
      </c>
      <c r="E22" s="11">
        <f>+C22*cout2019/superf</f>
        <v>1050000</v>
      </c>
      <c r="F22" s="12">
        <f>cout2020*C22/superf</f>
        <v>2010000</v>
      </c>
    </row>
    <row r="23" spans="1:6">
      <c r="A23" s="5"/>
      <c r="B23" s="17">
        <v>16</v>
      </c>
      <c r="C23" s="10">
        <v>250</v>
      </c>
      <c r="D23" s="11">
        <f>+C23*cout2018/superf</f>
        <v>500000</v>
      </c>
      <c r="E23" s="11">
        <f>+C23*cout2019/superf</f>
        <v>1458333.3333333333</v>
      </c>
      <c r="F23" s="12">
        <f>cout2020*C23/superf</f>
        <v>2791666.6666666665</v>
      </c>
    </row>
    <row r="24" spans="1:6" ht="15.75" thickBot="1">
      <c r="A24" s="6"/>
      <c r="B24" s="18">
        <v>17</v>
      </c>
      <c r="C24" s="13">
        <v>170</v>
      </c>
      <c r="D24" s="14">
        <f>+C24*cout2018/superf</f>
        <v>340000</v>
      </c>
      <c r="E24" s="14">
        <f>+C24*cout2019/superf</f>
        <v>991666.66666666663</v>
      </c>
      <c r="F24" s="15">
        <f>cout2020*C24/superf</f>
        <v>1898333.3333333333</v>
      </c>
    </row>
    <row r="25" spans="1:6">
      <c r="A25" s="4" t="s">
        <v>11</v>
      </c>
      <c r="B25" s="16">
        <v>18</v>
      </c>
      <c r="C25" s="8">
        <v>200</v>
      </c>
      <c r="D25" s="8">
        <f>+C25*cout2018/superf</f>
        <v>400000</v>
      </c>
      <c r="E25" s="8">
        <f>+C25*cout2019/superf</f>
        <v>1166666.6666666667</v>
      </c>
      <c r="F25" s="9">
        <f>cout2020*C25/superf</f>
        <v>2233333.3333333335</v>
      </c>
    </row>
    <row r="26" spans="1:6">
      <c r="A26" s="5"/>
      <c r="B26" s="17">
        <v>19</v>
      </c>
      <c r="C26" s="10">
        <v>180</v>
      </c>
      <c r="D26" s="11">
        <f>+C26*cout2018/superf</f>
        <v>360000</v>
      </c>
      <c r="E26" s="11">
        <f>+C26*cout2019/superf</f>
        <v>1050000</v>
      </c>
      <c r="F26" s="12">
        <f>cout2020*C26/superf</f>
        <v>2010000</v>
      </c>
    </row>
    <row r="27" spans="1:6">
      <c r="A27" s="5"/>
      <c r="B27" s="17">
        <v>20</v>
      </c>
      <c r="C27" s="10">
        <v>250</v>
      </c>
      <c r="D27" s="11">
        <f>+C27*cout2018/superf</f>
        <v>500000</v>
      </c>
      <c r="E27" s="11">
        <f>+C27*cout2019/superf</f>
        <v>1458333.3333333333</v>
      </c>
      <c r="F27" s="12">
        <f>cout2020*C27/superf</f>
        <v>2791666.6666666665</v>
      </c>
    </row>
    <row r="28" spans="1:6" ht="15.75" thickBot="1">
      <c r="A28" s="6"/>
      <c r="B28" s="18">
        <v>21</v>
      </c>
      <c r="C28" s="13">
        <v>170</v>
      </c>
      <c r="D28" s="14">
        <f>+C28*cout2018/superf</f>
        <v>340000</v>
      </c>
      <c r="E28" s="14">
        <f>+C28*cout2019/superf</f>
        <v>991666.66666666663</v>
      </c>
      <c r="F28" s="15">
        <f>cout2020*C28/superf</f>
        <v>1898333.3333333333</v>
      </c>
    </row>
    <row r="29" spans="1:6">
      <c r="A29" s="4" t="s">
        <v>12</v>
      </c>
      <c r="B29" s="16">
        <v>22</v>
      </c>
      <c r="C29" s="8">
        <v>200</v>
      </c>
      <c r="D29" s="8">
        <f>+C29*cout2018/superf</f>
        <v>400000</v>
      </c>
      <c r="E29" s="8">
        <f>+C29*cout2019/superf</f>
        <v>1166666.6666666667</v>
      </c>
      <c r="F29" s="9">
        <f>cout2020*C29/superf</f>
        <v>2233333.3333333335</v>
      </c>
    </row>
    <row r="30" spans="1:6">
      <c r="A30" s="5"/>
      <c r="B30" s="17">
        <v>23</v>
      </c>
      <c r="C30" s="10">
        <v>180</v>
      </c>
      <c r="D30" s="11">
        <f>+C30*cout2018/superf</f>
        <v>360000</v>
      </c>
      <c r="E30" s="11">
        <f>+C30*cout2019/superf</f>
        <v>1050000</v>
      </c>
      <c r="F30" s="12">
        <f>cout2020*C30/superf</f>
        <v>2010000</v>
      </c>
    </row>
    <row r="31" spans="1:6">
      <c r="A31" s="5"/>
      <c r="B31" s="17">
        <v>24</v>
      </c>
      <c r="C31" s="10">
        <v>250</v>
      </c>
      <c r="D31" s="11">
        <f>+C31*cout2018/superf</f>
        <v>500000</v>
      </c>
      <c r="E31" s="11">
        <f>+C31*cout2019/superf</f>
        <v>1458333.3333333333</v>
      </c>
      <c r="F31" s="12">
        <f>cout2020*C31/superf</f>
        <v>2791666.6666666665</v>
      </c>
    </row>
    <row r="32" spans="1:6" ht="15.75" thickBot="1">
      <c r="A32" s="6"/>
      <c r="B32" s="18">
        <v>25</v>
      </c>
      <c r="C32" s="13">
        <v>170</v>
      </c>
      <c r="D32" s="14">
        <f>+C32*cout2018/superf</f>
        <v>340000</v>
      </c>
      <c r="E32" s="14">
        <f>+C32*cout2019/superf</f>
        <v>991666.66666666663</v>
      </c>
      <c r="F32" s="15">
        <f>cout2020*C32/superf</f>
        <v>1898333.3333333333</v>
      </c>
    </row>
    <row r="33" spans="1:6">
      <c r="A33" s="4" t="s">
        <v>13</v>
      </c>
      <c r="B33" s="16">
        <v>26</v>
      </c>
      <c r="C33" s="8">
        <v>200</v>
      </c>
      <c r="D33" s="8">
        <f>+C33*cout2018/superf</f>
        <v>400000</v>
      </c>
      <c r="E33" s="8">
        <f>+C33*cout2019/superf</f>
        <v>1166666.6666666667</v>
      </c>
      <c r="F33" s="9">
        <f>cout2020*C33/superf</f>
        <v>2233333.3333333335</v>
      </c>
    </row>
    <row r="34" spans="1:6">
      <c r="A34" s="5"/>
      <c r="B34" s="17">
        <v>27</v>
      </c>
      <c r="C34" s="10">
        <v>180</v>
      </c>
      <c r="D34" s="11">
        <f>+C34*cout2018/superf</f>
        <v>360000</v>
      </c>
      <c r="E34" s="11">
        <f>+C34*cout2019/superf</f>
        <v>1050000</v>
      </c>
      <c r="F34" s="12">
        <f>cout2020*C34/superf</f>
        <v>2010000</v>
      </c>
    </row>
    <row r="35" spans="1:6">
      <c r="A35" s="5"/>
      <c r="B35" s="17">
        <v>28</v>
      </c>
      <c r="C35" s="10">
        <v>250</v>
      </c>
      <c r="D35" s="11">
        <f>+C35*cout2018/superf</f>
        <v>500000</v>
      </c>
      <c r="E35" s="11">
        <f>+C35*cout2019/superf</f>
        <v>1458333.3333333333</v>
      </c>
      <c r="F35" s="12">
        <f>cout2020*C35/superf</f>
        <v>2791666.6666666665</v>
      </c>
    </row>
    <row r="36" spans="1:6" ht="15.75" thickBot="1">
      <c r="A36" s="6"/>
      <c r="B36" s="18">
        <v>29</v>
      </c>
      <c r="C36" s="13">
        <v>170</v>
      </c>
      <c r="D36" s="14">
        <f>+C36*cout2018/superf</f>
        <v>340000</v>
      </c>
      <c r="E36" s="14">
        <f>+C36*cout2019/superf</f>
        <v>991666.66666666663</v>
      </c>
      <c r="F36" s="15">
        <f>cout2020*C36/superf</f>
        <v>1898333.3333333333</v>
      </c>
    </row>
    <row r="37" spans="1:6" ht="15.75" thickBot="1">
      <c r="A37" s="27" t="s">
        <v>14</v>
      </c>
      <c r="B37" s="23">
        <v>30</v>
      </c>
      <c r="C37" s="19">
        <v>300</v>
      </c>
      <c r="D37" s="19">
        <f>+C37*cout2018/superf</f>
        <v>600000</v>
      </c>
      <c r="E37" s="19">
        <f>+C37*cout2019/superf</f>
        <v>1750000</v>
      </c>
      <c r="F37" s="20">
        <f>cout2020*C37/superf</f>
        <v>3350000</v>
      </c>
    </row>
    <row r="38" spans="1:6" ht="22.5" customHeight="1" thickBot="1">
      <c r="A38" s="27" t="s">
        <v>9</v>
      </c>
      <c r="B38" s="22"/>
      <c r="C38" s="7">
        <f>SUM(C8:C37)</f>
        <v>6000</v>
      </c>
      <c r="D38" s="7">
        <f>SUM(D8:D37)</f>
        <v>12000000</v>
      </c>
      <c r="E38" s="7">
        <f>SUM(E8:E37)</f>
        <v>35000000</v>
      </c>
      <c r="F38" s="31">
        <f>SUM(F8:F37)</f>
        <v>67000000.000000015</v>
      </c>
    </row>
    <row r="39" spans="1:6">
      <c r="A39" s="1"/>
      <c r="B39" s="1"/>
      <c r="C39" s="1" t="s">
        <v>15</v>
      </c>
      <c r="D39" s="21">
        <f>+D38-cout2018</f>
        <v>0</v>
      </c>
      <c r="E39" s="21">
        <f>+E38-cout2019</f>
        <v>0</v>
      </c>
      <c r="F39" s="21">
        <f>+F38-cout2020</f>
        <v>0</v>
      </c>
    </row>
  </sheetData>
  <mergeCells count="7">
    <mergeCell ref="A8:A11"/>
    <mergeCell ref="A12:A17"/>
    <mergeCell ref="A18:A20"/>
    <mergeCell ref="A21:A24"/>
    <mergeCell ref="A25:A28"/>
    <mergeCell ref="A29:A32"/>
    <mergeCell ref="A33:A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cout2018</vt:lpstr>
      <vt:lpstr>cout2019</vt:lpstr>
      <vt:lpstr>cout2020</vt:lpstr>
      <vt:lpstr>superf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ABDORABIH</dc:creator>
  <cp:lastModifiedBy>ABDORABIH</cp:lastModifiedBy>
  <dcterms:created xsi:type="dcterms:W3CDTF">2020-11-15T11:31:52Z</dcterms:created>
  <dcterms:modified xsi:type="dcterms:W3CDTF">2020-11-15T16:47:19Z</dcterms:modified>
</cp:coreProperties>
</file>