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 activeTab="1"/>
  </bookViews>
  <sheets>
    <sheet name="CLIENTS" sheetId="1" r:id="rId1"/>
    <sheet name="PRODUITS" sheetId="2" r:id="rId2"/>
    <sheet name="FACTURES" sheetId="3" r:id="rId3"/>
    <sheet name="Facture" sheetId="4" r:id="rId4"/>
  </sheets>
  <definedNames>
    <definedName name="ListeClients">CLIENTS!$A$3:$H$102</definedName>
    <definedName name="ListeFactures">FACTURES!$A$3:$T$53</definedName>
    <definedName name="ListeProduits">PRODUITS!$A$3:$C$22</definedName>
    <definedName name="Num">Facture!$B$8</definedName>
    <definedName name="NumClient">Facture!$F$3</definedName>
  </definedNames>
  <calcPr calcId="124519"/>
</workbook>
</file>

<file path=xl/calcChain.xml><?xml version="1.0" encoding="utf-8"?>
<calcChain xmlns="http://schemas.openxmlformats.org/spreadsheetml/2006/main">
  <c r="A11" i="4"/>
  <c r="D11" s="1"/>
  <c r="E15"/>
  <c r="E14"/>
  <c r="E13"/>
  <c r="E12"/>
  <c r="E11"/>
  <c r="A15"/>
  <c r="D15" s="1"/>
  <c r="A14"/>
  <c r="D14" s="1"/>
  <c r="A13"/>
  <c r="D13" s="1"/>
  <c r="A12"/>
  <c r="D12" s="1"/>
  <c r="D6"/>
  <c r="D5"/>
  <c r="D4"/>
  <c r="F3"/>
  <c r="D3"/>
  <c r="B5" i="3"/>
  <c r="B6" s="1"/>
  <c r="B7" s="1"/>
  <c r="B8" s="1"/>
  <c r="B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F1" i="4"/>
  <c r="D4" i="3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3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B14" i="4" s="1"/>
  <c r="L53" i="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B13" i="4" s="1"/>
  <c r="I53" i="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4"/>
  <c r="F3"/>
  <c r="F15" i="4" l="1"/>
  <c r="B11"/>
  <c r="B15"/>
  <c r="F13"/>
  <c r="B12"/>
  <c r="F14"/>
  <c r="F12"/>
  <c r="F11"/>
  <c r="F16" l="1"/>
  <c r="F17" s="1"/>
  <c r="F18" s="1"/>
  <c r="F19" s="1"/>
  <c r="F20" s="1"/>
</calcChain>
</file>

<file path=xl/sharedStrings.xml><?xml version="1.0" encoding="utf-8"?>
<sst xmlns="http://schemas.openxmlformats.org/spreadsheetml/2006/main" count="171" uniqueCount="113">
  <si>
    <t>Nom</t>
  </si>
  <si>
    <t>Adresse</t>
  </si>
  <si>
    <t>Adresse - suite</t>
  </si>
  <si>
    <t>Ville</t>
  </si>
  <si>
    <t>ICE</t>
  </si>
  <si>
    <t>IF</t>
  </si>
  <si>
    <t>N° client</t>
  </si>
  <si>
    <t>Observation</t>
  </si>
  <si>
    <t>Réf</t>
  </si>
  <si>
    <t>Désignation</t>
  </si>
  <si>
    <t>PU</t>
  </si>
  <si>
    <t>n°</t>
  </si>
  <si>
    <t>date</t>
  </si>
  <si>
    <t>n client</t>
  </si>
  <si>
    <t>Produi 1</t>
  </si>
  <si>
    <t>Qté 1</t>
  </si>
  <si>
    <t>Produit 2</t>
  </si>
  <si>
    <t>Qté 2</t>
  </si>
  <si>
    <t>désignation</t>
  </si>
  <si>
    <t>Produit 3</t>
  </si>
  <si>
    <t>Qté 3</t>
  </si>
  <si>
    <t>Produit 4</t>
  </si>
  <si>
    <t>Qté 4</t>
  </si>
  <si>
    <t>Produit 5</t>
  </si>
  <si>
    <t>Qté 5</t>
  </si>
  <si>
    <t>Taux remise</t>
  </si>
  <si>
    <t>Référence</t>
  </si>
  <si>
    <t>Qté</t>
  </si>
  <si>
    <t>Prix</t>
  </si>
  <si>
    <t>Client</t>
  </si>
  <si>
    <t xml:space="preserve">Facture n° </t>
  </si>
  <si>
    <t>Remise</t>
  </si>
  <si>
    <t>Montant HT</t>
  </si>
  <si>
    <t>TVA</t>
  </si>
  <si>
    <t>Total TTC</t>
  </si>
  <si>
    <t>Arrêtée la présente facture à la somme de:</t>
  </si>
  <si>
    <t xml:space="preserve"> = enlettre(F20)</t>
  </si>
  <si>
    <t xml:space="preserve">en préparation </t>
  </si>
  <si>
    <t>Alpha 55</t>
  </si>
  <si>
    <t>Branoma</t>
  </si>
  <si>
    <t>Cita</t>
  </si>
  <si>
    <t>Dolbeau</t>
  </si>
  <si>
    <t>EMM</t>
  </si>
  <si>
    <t>FiduFes</t>
  </si>
  <si>
    <t>Grégoin</t>
  </si>
  <si>
    <t>Hachette</t>
  </si>
  <si>
    <t>Iota</t>
  </si>
  <si>
    <t>Jardins d'Inara</t>
  </si>
  <si>
    <t>Kenz</t>
  </si>
  <si>
    <t>Lambda</t>
  </si>
  <si>
    <t>Médi Ton</t>
  </si>
  <si>
    <t>Nirva</t>
  </si>
  <si>
    <t>Olymp</t>
  </si>
  <si>
    <t>Papirus</t>
  </si>
  <si>
    <t>Quatro</t>
  </si>
  <si>
    <t>Rumbo</t>
  </si>
  <si>
    <t>Stania</t>
  </si>
  <si>
    <t>Trinidad</t>
  </si>
  <si>
    <t>Ulver</t>
  </si>
  <si>
    <t>Valsa</t>
  </si>
  <si>
    <t>Wagon Lit</t>
  </si>
  <si>
    <t>Xavier Glaces</t>
  </si>
  <si>
    <t>Yamna</t>
  </si>
  <si>
    <t xml:space="preserve">Zoro </t>
  </si>
  <si>
    <t>1, rue 1</t>
  </si>
  <si>
    <t>2, rue 1</t>
  </si>
  <si>
    <t>1, rue 2</t>
  </si>
  <si>
    <t>2, rue 2</t>
  </si>
  <si>
    <t>1, rue 3</t>
  </si>
  <si>
    <t>2, rue 3</t>
  </si>
  <si>
    <t>1, rue 4</t>
  </si>
  <si>
    <t>2, rue 4</t>
  </si>
  <si>
    <t>1, rue 5</t>
  </si>
  <si>
    <t>2, rue 5</t>
  </si>
  <si>
    <t>1, rue 6</t>
  </si>
  <si>
    <t>2, rue 6</t>
  </si>
  <si>
    <t>1, rue 7</t>
  </si>
  <si>
    <t>2, rue 7</t>
  </si>
  <si>
    <t>1, rue 8</t>
  </si>
  <si>
    <t>2, rue 8</t>
  </si>
  <si>
    <t>1, rue 9</t>
  </si>
  <si>
    <t>2, rue 9</t>
  </si>
  <si>
    <t>1, rue 10</t>
  </si>
  <si>
    <t>2, rue 10</t>
  </si>
  <si>
    <t>1, rue 11</t>
  </si>
  <si>
    <t>2, rue 11</t>
  </si>
  <si>
    <t>1, rue 12</t>
  </si>
  <si>
    <t>2, rue 12</t>
  </si>
  <si>
    <t>1, rue 13</t>
  </si>
  <si>
    <t>2, rue 13</t>
  </si>
  <si>
    <t>Bd Gamma</t>
  </si>
  <si>
    <t>Casa</t>
  </si>
  <si>
    <t>Article A</t>
  </si>
  <si>
    <t>Article B</t>
  </si>
  <si>
    <t>Article C</t>
  </si>
  <si>
    <t>Article D</t>
  </si>
  <si>
    <t>en test</t>
  </si>
  <si>
    <t>Casablanca, le</t>
  </si>
  <si>
    <t>Sté Zireg</t>
  </si>
  <si>
    <t>11, rue Oumm Rabi3</t>
  </si>
  <si>
    <t>Sbata</t>
  </si>
  <si>
    <t>Guercif</t>
  </si>
  <si>
    <t>Article E</t>
  </si>
  <si>
    <t>Article F</t>
  </si>
  <si>
    <t>Article G</t>
  </si>
  <si>
    <t>Article H</t>
  </si>
  <si>
    <t>Article I</t>
  </si>
  <si>
    <t>Article J</t>
  </si>
  <si>
    <t>Article K</t>
  </si>
  <si>
    <t>Article L</t>
  </si>
  <si>
    <t>Article M</t>
  </si>
  <si>
    <t>Article N</t>
  </si>
  <si>
    <t>Article 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</si>
</sst>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8"/>
      <color theme="5"/>
      <name val="Calibri"/>
      <family val="2"/>
      <scheme val="minor"/>
    </font>
    <font>
      <sz val="9"/>
      <color theme="5"/>
      <name val="Calibri"/>
      <family val="2"/>
      <scheme val="minor"/>
    </font>
    <font>
      <sz val="10"/>
      <color rgb="FF1D2129"/>
      <name val="Arial"/>
      <family val="2"/>
    </font>
    <font>
      <b/>
      <sz val="9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Protection="1">
      <protection locked="0"/>
    </xf>
    <xf numFmtId="0" fontId="0" fillId="0" borderId="0" xfId="0" applyAlignment="1">
      <alignment horizontal="right"/>
    </xf>
    <xf numFmtId="9" fontId="0" fillId="0" borderId="0" xfId="0" applyNumberFormat="1"/>
    <xf numFmtId="4" fontId="0" fillId="0" borderId="0" xfId="0" applyNumberFormat="1"/>
    <xf numFmtId="4" fontId="0" fillId="0" borderId="2" xfId="0" applyNumberFormat="1" applyBorder="1"/>
    <xf numFmtId="4" fontId="0" fillId="0" borderId="0" xfId="0" applyNumberFormat="1" applyBorder="1"/>
    <xf numFmtId="4" fontId="0" fillId="0" borderId="1" xfId="0" applyNumberFormat="1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3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4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5" fillId="3" borderId="0" xfId="0" quotePrefix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14" fontId="0" fillId="5" borderId="0" xfId="0" applyNumberFormat="1" applyFill="1"/>
    <xf numFmtId="0" fontId="0" fillId="5" borderId="0" xfId="0" applyFill="1"/>
    <xf numFmtId="0" fontId="8" fillId="0" borderId="0" xfId="0" applyFont="1"/>
    <xf numFmtId="0" fontId="0" fillId="5" borderId="0" xfId="0" applyFill="1" applyAlignment="1">
      <alignment horizontal="left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02"/>
  <sheetViews>
    <sheetView workbookViewId="0">
      <pane ySplit="2" topLeftCell="A3" activePane="bottomLeft" state="frozen"/>
      <selection pane="bottomLeft" activeCell="B8" sqref="B8"/>
    </sheetView>
  </sheetViews>
  <sheetFormatPr baseColWidth="10" defaultRowHeight="15"/>
  <cols>
    <col min="1" max="1" width="6.7109375" style="14" bestFit="1" customWidth="1"/>
    <col min="2" max="2" width="13.5703125" bestFit="1" customWidth="1"/>
    <col min="6" max="6" width="16.28515625" customWidth="1"/>
  </cols>
  <sheetData>
    <row r="2" spans="1:11">
      <c r="A2" s="2" t="s">
        <v>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7</v>
      </c>
    </row>
    <row r="3" spans="1:11">
      <c r="A3" s="13">
        <v>1</v>
      </c>
      <c r="B3" s="1" t="s">
        <v>38</v>
      </c>
      <c r="C3" s="1" t="s">
        <v>64</v>
      </c>
      <c r="D3" s="1" t="s">
        <v>90</v>
      </c>
      <c r="E3" s="1" t="s">
        <v>91</v>
      </c>
      <c r="F3" s="15">
        <v>111111111111</v>
      </c>
      <c r="G3" s="1">
        <v>11111111</v>
      </c>
      <c r="H3" s="1"/>
    </row>
    <row r="4" spans="1:11">
      <c r="A4" s="13">
        <v>2</v>
      </c>
      <c r="B4" s="1" t="s">
        <v>39</v>
      </c>
      <c r="C4" s="1" t="s">
        <v>65</v>
      </c>
      <c r="D4" s="1" t="s">
        <v>90</v>
      </c>
      <c r="E4" s="1" t="s">
        <v>91</v>
      </c>
      <c r="F4" s="15">
        <v>222222222222</v>
      </c>
      <c r="G4" s="1">
        <v>11111222</v>
      </c>
      <c r="H4" s="1"/>
      <c r="J4" s="19" t="s">
        <v>96</v>
      </c>
      <c r="K4" s="19"/>
    </row>
    <row r="5" spans="1:11">
      <c r="A5" s="13">
        <v>3</v>
      </c>
      <c r="B5" s="1" t="s">
        <v>40</v>
      </c>
      <c r="C5" s="1" t="s">
        <v>66</v>
      </c>
      <c r="D5" s="1" t="s">
        <v>90</v>
      </c>
      <c r="E5" s="1" t="s">
        <v>91</v>
      </c>
      <c r="F5" s="15">
        <v>333333333333</v>
      </c>
      <c r="G5" s="1">
        <v>11111333</v>
      </c>
      <c r="H5" s="1"/>
      <c r="J5" s="19"/>
      <c r="K5" s="19"/>
    </row>
    <row r="6" spans="1:11">
      <c r="A6" s="13">
        <v>4</v>
      </c>
      <c r="B6" s="1" t="s">
        <v>41</v>
      </c>
      <c r="C6" s="1" t="s">
        <v>67</v>
      </c>
      <c r="D6" s="1" t="s">
        <v>90</v>
      </c>
      <c r="E6" s="1" t="s">
        <v>91</v>
      </c>
      <c r="F6" s="15">
        <v>444444444444</v>
      </c>
      <c r="G6" s="1">
        <v>11111444</v>
      </c>
      <c r="H6" s="1"/>
    </row>
    <row r="7" spans="1:11">
      <c r="A7" s="13">
        <v>5</v>
      </c>
      <c r="B7" s="1" t="s">
        <v>42</v>
      </c>
      <c r="C7" s="1" t="s">
        <v>68</v>
      </c>
      <c r="D7" s="1" t="s">
        <v>90</v>
      </c>
      <c r="E7" s="1" t="s">
        <v>91</v>
      </c>
      <c r="F7" s="15">
        <v>555555555555</v>
      </c>
      <c r="G7" s="1">
        <v>11111555</v>
      </c>
      <c r="H7" s="1"/>
    </row>
    <row r="8" spans="1:11">
      <c r="A8" s="13">
        <v>6</v>
      </c>
      <c r="B8" s="1" t="s">
        <v>43</v>
      </c>
      <c r="C8" s="1" t="s">
        <v>69</v>
      </c>
      <c r="D8" s="1" t="s">
        <v>90</v>
      </c>
      <c r="E8" s="1" t="s">
        <v>91</v>
      </c>
      <c r="F8" s="15">
        <v>666666666666</v>
      </c>
      <c r="G8" s="1">
        <v>11111666</v>
      </c>
      <c r="H8" s="1"/>
    </row>
    <row r="9" spans="1:11">
      <c r="A9" s="13">
        <v>7</v>
      </c>
      <c r="B9" s="1" t="s">
        <v>44</v>
      </c>
      <c r="C9" s="1" t="s">
        <v>70</v>
      </c>
      <c r="D9" s="1" t="s">
        <v>90</v>
      </c>
      <c r="E9" s="1" t="s">
        <v>91</v>
      </c>
      <c r="F9" s="15">
        <v>777777777777</v>
      </c>
      <c r="G9" s="1">
        <v>11111777</v>
      </c>
      <c r="H9" s="1"/>
    </row>
    <row r="10" spans="1:11">
      <c r="A10" s="13">
        <v>8</v>
      </c>
      <c r="B10" s="1" t="s">
        <v>45</v>
      </c>
      <c r="C10" s="1" t="s">
        <v>71</v>
      </c>
      <c r="D10" s="1" t="s">
        <v>90</v>
      </c>
      <c r="E10" s="1" t="s">
        <v>91</v>
      </c>
      <c r="F10" s="15">
        <v>888888888888</v>
      </c>
      <c r="G10" s="1">
        <v>11111888</v>
      </c>
      <c r="H10" s="1"/>
    </row>
    <row r="11" spans="1:11">
      <c r="A11" s="13">
        <v>9</v>
      </c>
      <c r="B11" s="1" t="s">
        <v>46</v>
      </c>
      <c r="C11" s="1" t="s">
        <v>72</v>
      </c>
      <c r="D11" s="1" t="s">
        <v>90</v>
      </c>
      <c r="E11" s="1" t="s">
        <v>91</v>
      </c>
      <c r="F11" s="15">
        <v>999999999999</v>
      </c>
      <c r="G11" s="1">
        <v>11111999</v>
      </c>
      <c r="H11" s="1"/>
    </row>
    <row r="12" spans="1:11">
      <c r="A12" s="13">
        <v>10</v>
      </c>
      <c r="B12" s="1" t="s">
        <v>47</v>
      </c>
      <c r="C12" s="1" t="s">
        <v>73</v>
      </c>
      <c r="D12" s="1" t="s">
        <v>90</v>
      </c>
      <c r="E12" s="1" t="s">
        <v>91</v>
      </c>
      <c r="F12" s="15">
        <v>1111111111110</v>
      </c>
      <c r="G12" s="1">
        <v>11112110</v>
      </c>
      <c r="H12" s="1"/>
    </row>
    <row r="13" spans="1:11">
      <c r="A13" s="13">
        <v>11</v>
      </c>
      <c r="B13" s="1" t="s">
        <v>48</v>
      </c>
      <c r="C13" s="1" t="s">
        <v>74</v>
      </c>
      <c r="D13" s="1" t="s">
        <v>90</v>
      </c>
      <c r="E13" s="1" t="s">
        <v>91</v>
      </c>
      <c r="F13" s="15">
        <v>1222222222221</v>
      </c>
      <c r="G13" s="1">
        <v>11112221</v>
      </c>
      <c r="H13" s="1"/>
    </row>
    <row r="14" spans="1:11">
      <c r="A14" s="13">
        <v>12</v>
      </c>
      <c r="B14" s="1" t="s">
        <v>49</v>
      </c>
      <c r="C14" s="1" t="s">
        <v>75</v>
      </c>
      <c r="D14" s="1" t="s">
        <v>90</v>
      </c>
      <c r="E14" s="1" t="s">
        <v>91</v>
      </c>
      <c r="F14" s="15">
        <v>1333333333332</v>
      </c>
      <c r="G14" s="1">
        <v>11112332</v>
      </c>
      <c r="H14" s="1"/>
    </row>
    <row r="15" spans="1:11">
      <c r="A15" s="13">
        <v>13</v>
      </c>
      <c r="B15" s="1" t="s">
        <v>50</v>
      </c>
      <c r="C15" s="1" t="s">
        <v>76</v>
      </c>
      <c r="D15" s="1" t="s">
        <v>90</v>
      </c>
      <c r="E15" s="1" t="s">
        <v>91</v>
      </c>
      <c r="F15" s="15">
        <v>1444444444443</v>
      </c>
      <c r="G15" s="1">
        <v>11112443</v>
      </c>
      <c r="H15" s="1"/>
    </row>
    <row r="16" spans="1:11">
      <c r="A16" s="13">
        <v>14</v>
      </c>
      <c r="B16" s="1" t="s">
        <v>51</v>
      </c>
      <c r="C16" s="1" t="s">
        <v>77</v>
      </c>
      <c r="D16" s="1" t="s">
        <v>90</v>
      </c>
      <c r="E16" s="1" t="s">
        <v>91</v>
      </c>
      <c r="F16" s="15">
        <v>1555555555554</v>
      </c>
      <c r="G16" s="1">
        <v>11112554</v>
      </c>
      <c r="H16" s="1"/>
    </row>
    <row r="17" spans="1:8">
      <c r="A17" s="13">
        <v>15</v>
      </c>
      <c r="B17" s="1" t="s">
        <v>52</v>
      </c>
      <c r="C17" s="1" t="s">
        <v>78</v>
      </c>
      <c r="D17" s="1" t="s">
        <v>90</v>
      </c>
      <c r="E17" s="1" t="s">
        <v>91</v>
      </c>
      <c r="F17" s="15">
        <v>1666666666665</v>
      </c>
      <c r="G17" s="1">
        <v>11112665</v>
      </c>
      <c r="H17" s="1"/>
    </row>
    <row r="18" spans="1:8">
      <c r="A18" s="13">
        <v>16</v>
      </c>
      <c r="B18" s="1" t="s">
        <v>53</v>
      </c>
      <c r="C18" s="1" t="s">
        <v>79</v>
      </c>
      <c r="D18" s="1" t="s">
        <v>90</v>
      </c>
      <c r="E18" s="1" t="s">
        <v>91</v>
      </c>
      <c r="F18" s="15">
        <v>1777777777776</v>
      </c>
      <c r="G18" s="1">
        <v>11112776</v>
      </c>
      <c r="H18" s="1"/>
    </row>
    <row r="19" spans="1:8">
      <c r="A19" s="13">
        <v>17</v>
      </c>
      <c r="B19" s="1" t="s">
        <v>54</v>
      </c>
      <c r="C19" s="1" t="s">
        <v>80</v>
      </c>
      <c r="D19" s="1" t="s">
        <v>90</v>
      </c>
      <c r="E19" s="1" t="s">
        <v>91</v>
      </c>
      <c r="F19" s="15">
        <v>1888888888887</v>
      </c>
      <c r="G19" s="1">
        <v>11112887</v>
      </c>
      <c r="H19" s="1"/>
    </row>
    <row r="20" spans="1:8">
      <c r="A20" s="13">
        <v>18</v>
      </c>
      <c r="B20" s="1" t="s">
        <v>55</v>
      </c>
      <c r="C20" s="1" t="s">
        <v>81</v>
      </c>
      <c r="D20" s="1" t="s">
        <v>90</v>
      </c>
      <c r="E20" s="1" t="s">
        <v>91</v>
      </c>
      <c r="F20" s="15">
        <v>1999999999998</v>
      </c>
      <c r="G20" s="1">
        <v>11112998</v>
      </c>
      <c r="H20" s="1"/>
    </row>
    <row r="21" spans="1:8">
      <c r="A21" s="13">
        <v>19</v>
      </c>
      <c r="B21" s="1" t="s">
        <v>56</v>
      </c>
      <c r="C21" s="1" t="s">
        <v>82</v>
      </c>
      <c r="D21" s="1" t="s">
        <v>90</v>
      </c>
      <c r="E21" s="1" t="s">
        <v>91</v>
      </c>
      <c r="F21" s="15">
        <v>2111111111109</v>
      </c>
      <c r="G21" s="1">
        <v>11113109</v>
      </c>
      <c r="H21" s="1"/>
    </row>
    <row r="22" spans="1:8">
      <c r="A22" s="13">
        <v>20</v>
      </c>
      <c r="B22" s="1" t="s">
        <v>57</v>
      </c>
      <c r="C22" s="1" t="s">
        <v>83</v>
      </c>
      <c r="D22" s="1" t="s">
        <v>90</v>
      </c>
      <c r="E22" s="1" t="s">
        <v>91</v>
      </c>
      <c r="F22" s="15">
        <v>2222222222220</v>
      </c>
      <c r="G22" s="1">
        <v>11113220</v>
      </c>
      <c r="H22" s="1"/>
    </row>
    <row r="23" spans="1:8">
      <c r="A23" s="13">
        <v>21</v>
      </c>
      <c r="B23" s="1" t="s">
        <v>58</v>
      </c>
      <c r="C23" s="1" t="s">
        <v>84</v>
      </c>
      <c r="D23" s="1" t="s">
        <v>90</v>
      </c>
      <c r="E23" s="1" t="s">
        <v>91</v>
      </c>
      <c r="F23" s="15">
        <v>2333333333331</v>
      </c>
      <c r="G23" s="1">
        <v>11113331</v>
      </c>
      <c r="H23" s="1"/>
    </row>
    <row r="24" spans="1:8">
      <c r="A24" s="13">
        <v>22</v>
      </c>
      <c r="B24" s="1" t="s">
        <v>59</v>
      </c>
      <c r="C24" s="1" t="s">
        <v>85</v>
      </c>
      <c r="D24" s="1" t="s">
        <v>90</v>
      </c>
      <c r="E24" s="1" t="s">
        <v>91</v>
      </c>
      <c r="F24" s="15">
        <v>2444444444442</v>
      </c>
      <c r="G24" s="1">
        <v>11113442</v>
      </c>
      <c r="H24" s="1"/>
    </row>
    <row r="25" spans="1:8">
      <c r="A25" s="13">
        <v>23</v>
      </c>
      <c r="B25" s="1" t="s">
        <v>60</v>
      </c>
      <c r="C25" s="1" t="s">
        <v>86</v>
      </c>
      <c r="D25" s="1" t="s">
        <v>90</v>
      </c>
      <c r="E25" s="1" t="s">
        <v>91</v>
      </c>
      <c r="F25" s="15">
        <v>2555555555553</v>
      </c>
      <c r="G25" s="1">
        <v>11113553</v>
      </c>
      <c r="H25" s="1"/>
    </row>
    <row r="26" spans="1:8">
      <c r="A26" s="13">
        <v>24</v>
      </c>
      <c r="B26" s="1" t="s">
        <v>61</v>
      </c>
      <c r="C26" s="1" t="s">
        <v>87</v>
      </c>
      <c r="D26" s="1" t="s">
        <v>90</v>
      </c>
      <c r="E26" s="1" t="s">
        <v>91</v>
      </c>
      <c r="F26" s="15">
        <v>2666666666664</v>
      </c>
      <c r="G26" s="1">
        <v>11113664</v>
      </c>
      <c r="H26" s="1"/>
    </row>
    <row r="27" spans="1:8">
      <c r="A27" s="13">
        <v>25</v>
      </c>
      <c r="B27" s="1" t="s">
        <v>62</v>
      </c>
      <c r="C27" s="1" t="s">
        <v>88</v>
      </c>
      <c r="D27" s="1" t="s">
        <v>90</v>
      </c>
      <c r="E27" s="1" t="s">
        <v>91</v>
      </c>
      <c r="F27" s="15">
        <v>2777777777775</v>
      </c>
      <c r="G27" s="1">
        <v>11113775</v>
      </c>
      <c r="H27" s="1"/>
    </row>
    <row r="28" spans="1:8">
      <c r="A28" s="13">
        <v>26</v>
      </c>
      <c r="B28" s="1" t="s">
        <v>63</v>
      </c>
      <c r="C28" s="1" t="s">
        <v>89</v>
      </c>
      <c r="D28" s="1" t="s">
        <v>90</v>
      </c>
      <c r="E28" s="1" t="s">
        <v>91</v>
      </c>
      <c r="F28" s="15">
        <v>2888888888886</v>
      </c>
      <c r="G28" s="1">
        <v>11113886</v>
      </c>
      <c r="H28" s="1"/>
    </row>
    <row r="29" spans="1:8">
      <c r="A29" s="13">
        <v>27</v>
      </c>
      <c r="B29" s="1"/>
      <c r="C29" s="1"/>
      <c r="D29" s="1"/>
      <c r="E29" s="1"/>
      <c r="F29" s="1"/>
      <c r="G29" s="1"/>
      <c r="H29" s="1"/>
    </row>
    <row r="30" spans="1:8">
      <c r="A30" s="13">
        <v>28</v>
      </c>
      <c r="B30" s="1"/>
      <c r="C30" s="1"/>
      <c r="D30" s="1"/>
      <c r="E30" s="1"/>
      <c r="F30" s="1"/>
      <c r="G30" s="1"/>
      <c r="H30" s="1"/>
    </row>
    <row r="31" spans="1:8">
      <c r="A31" s="13">
        <v>29</v>
      </c>
      <c r="B31" s="1"/>
      <c r="C31" s="1"/>
      <c r="D31" s="1"/>
      <c r="E31" s="1"/>
      <c r="F31" s="1"/>
      <c r="G31" s="1"/>
      <c r="H31" s="1"/>
    </row>
    <row r="32" spans="1:8">
      <c r="A32" s="13">
        <v>30</v>
      </c>
      <c r="B32" s="1"/>
      <c r="C32" s="1"/>
      <c r="D32" s="1"/>
      <c r="E32" s="1"/>
      <c r="F32" s="1"/>
      <c r="G32" s="1"/>
      <c r="H32" s="1"/>
    </row>
    <row r="33" spans="1:8">
      <c r="A33" s="13">
        <v>31</v>
      </c>
      <c r="B33" s="1"/>
      <c r="C33" s="1"/>
      <c r="D33" s="1"/>
      <c r="E33" s="1"/>
      <c r="F33" s="1"/>
      <c r="G33" s="1"/>
      <c r="H33" s="1"/>
    </row>
    <row r="34" spans="1:8">
      <c r="A34" s="13">
        <v>32</v>
      </c>
      <c r="B34" s="1"/>
      <c r="C34" s="1"/>
      <c r="D34" s="1"/>
      <c r="E34" s="1"/>
      <c r="F34" s="1"/>
      <c r="G34" s="1"/>
      <c r="H34" s="1"/>
    </row>
    <row r="35" spans="1:8">
      <c r="A35" s="13">
        <v>33</v>
      </c>
      <c r="B35" s="1"/>
      <c r="C35" s="1"/>
      <c r="D35" s="1"/>
      <c r="E35" s="1"/>
      <c r="F35" s="1"/>
      <c r="G35" s="1"/>
      <c r="H35" s="1"/>
    </row>
    <row r="36" spans="1:8">
      <c r="A36" s="13">
        <v>34</v>
      </c>
      <c r="B36" s="1"/>
      <c r="C36" s="1"/>
      <c r="D36" s="1"/>
      <c r="E36" s="1"/>
      <c r="F36" s="1"/>
      <c r="G36" s="1"/>
      <c r="H36" s="1"/>
    </row>
    <row r="37" spans="1:8">
      <c r="A37" s="13">
        <v>35</v>
      </c>
      <c r="B37" s="1"/>
      <c r="C37" s="1"/>
      <c r="D37" s="1"/>
      <c r="E37" s="1"/>
      <c r="F37" s="1"/>
      <c r="G37" s="1"/>
      <c r="H37" s="1"/>
    </row>
    <row r="38" spans="1:8">
      <c r="A38" s="13">
        <v>36</v>
      </c>
      <c r="B38" s="1"/>
      <c r="C38" s="1"/>
      <c r="D38" s="1"/>
      <c r="E38" s="1"/>
      <c r="F38" s="1"/>
      <c r="G38" s="1"/>
      <c r="H38" s="1"/>
    </row>
    <row r="39" spans="1:8">
      <c r="A39" s="13">
        <v>37</v>
      </c>
      <c r="B39" s="1"/>
      <c r="C39" s="1"/>
      <c r="D39" s="1"/>
      <c r="E39" s="1"/>
      <c r="F39" s="1"/>
      <c r="G39" s="1"/>
      <c r="H39" s="1"/>
    </row>
    <row r="40" spans="1:8">
      <c r="A40" s="13">
        <v>38</v>
      </c>
      <c r="B40" s="1"/>
      <c r="C40" s="1"/>
      <c r="D40" s="1"/>
      <c r="E40" s="1"/>
      <c r="F40" s="1"/>
      <c r="G40" s="1"/>
      <c r="H40" s="1"/>
    </row>
    <row r="41" spans="1:8">
      <c r="A41" s="13">
        <v>39</v>
      </c>
      <c r="B41" s="1"/>
      <c r="C41" s="1"/>
      <c r="D41" s="1"/>
      <c r="E41" s="1"/>
      <c r="F41" s="1"/>
      <c r="G41" s="1"/>
      <c r="H41" s="1"/>
    </row>
    <row r="42" spans="1:8">
      <c r="A42" s="13">
        <v>40</v>
      </c>
      <c r="B42" s="1"/>
      <c r="C42" s="1"/>
      <c r="D42" s="1"/>
      <c r="E42" s="1"/>
      <c r="F42" s="1"/>
      <c r="G42" s="1"/>
      <c r="H42" s="1"/>
    </row>
    <row r="43" spans="1:8">
      <c r="A43" s="13">
        <v>41</v>
      </c>
      <c r="B43" s="1"/>
      <c r="C43" s="1"/>
      <c r="D43" s="1"/>
      <c r="E43" s="1"/>
      <c r="F43" s="1"/>
      <c r="G43" s="1"/>
      <c r="H43" s="1"/>
    </row>
    <row r="44" spans="1:8">
      <c r="A44" s="13">
        <v>42</v>
      </c>
      <c r="B44" s="1"/>
      <c r="C44" s="1"/>
      <c r="D44" s="1"/>
      <c r="E44" s="1"/>
      <c r="F44" s="1"/>
      <c r="G44" s="1"/>
      <c r="H44" s="1"/>
    </row>
    <row r="45" spans="1:8">
      <c r="A45" s="13">
        <v>43</v>
      </c>
      <c r="B45" s="1"/>
      <c r="C45" s="1"/>
      <c r="D45" s="1"/>
      <c r="E45" s="1"/>
      <c r="F45" s="1"/>
      <c r="G45" s="1"/>
      <c r="H45" s="1"/>
    </row>
    <row r="46" spans="1:8">
      <c r="A46" s="13">
        <v>44</v>
      </c>
      <c r="B46" s="1"/>
      <c r="C46" s="1"/>
      <c r="D46" s="1"/>
      <c r="E46" s="1"/>
      <c r="F46" s="1"/>
      <c r="G46" s="1"/>
      <c r="H46" s="1"/>
    </row>
    <row r="47" spans="1:8">
      <c r="A47" s="13">
        <v>45</v>
      </c>
      <c r="B47" s="1"/>
      <c r="C47" s="1"/>
      <c r="D47" s="1"/>
      <c r="E47" s="1"/>
      <c r="F47" s="1"/>
      <c r="G47" s="1"/>
      <c r="H47" s="1"/>
    </row>
    <row r="48" spans="1:8">
      <c r="A48" s="13">
        <v>46</v>
      </c>
      <c r="B48" s="1"/>
      <c r="C48" s="1"/>
      <c r="D48" s="1"/>
      <c r="E48" s="1"/>
      <c r="F48" s="1"/>
      <c r="G48" s="1"/>
      <c r="H48" s="1"/>
    </row>
    <row r="49" spans="1:8">
      <c r="A49" s="13">
        <v>47</v>
      </c>
      <c r="B49" s="1"/>
      <c r="C49" s="1"/>
      <c r="D49" s="1"/>
      <c r="E49" s="1"/>
      <c r="F49" s="1"/>
      <c r="G49" s="1"/>
      <c r="H49" s="1"/>
    </row>
    <row r="50" spans="1:8">
      <c r="A50" s="13">
        <v>48</v>
      </c>
      <c r="B50" s="1"/>
      <c r="C50" s="1"/>
      <c r="D50" s="1"/>
      <c r="E50" s="1"/>
      <c r="F50" s="1"/>
      <c r="G50" s="1"/>
      <c r="H50" s="1"/>
    </row>
    <row r="51" spans="1:8">
      <c r="A51" s="13">
        <v>49</v>
      </c>
      <c r="B51" s="1"/>
      <c r="C51" s="1"/>
      <c r="D51" s="1"/>
      <c r="E51" s="1"/>
      <c r="F51" s="1"/>
      <c r="G51" s="1"/>
      <c r="H51" s="1"/>
    </row>
    <row r="52" spans="1:8">
      <c r="A52" s="13">
        <v>50</v>
      </c>
      <c r="B52" s="1"/>
      <c r="C52" s="1"/>
      <c r="D52" s="1"/>
      <c r="E52" s="1"/>
      <c r="F52" s="1"/>
      <c r="G52" s="1"/>
      <c r="H52" s="1"/>
    </row>
    <row r="53" spans="1:8">
      <c r="A53" s="13">
        <v>51</v>
      </c>
      <c r="B53" s="1"/>
      <c r="C53" s="1"/>
      <c r="D53" s="1"/>
      <c r="E53" s="1"/>
      <c r="F53" s="1"/>
      <c r="G53" s="1"/>
      <c r="H53" s="1"/>
    </row>
    <row r="54" spans="1:8">
      <c r="A54" s="13">
        <v>52</v>
      </c>
      <c r="B54" s="1"/>
      <c r="C54" s="1"/>
      <c r="D54" s="1"/>
      <c r="E54" s="1"/>
      <c r="F54" s="1"/>
      <c r="G54" s="1"/>
      <c r="H54" s="1"/>
    </row>
    <row r="55" spans="1:8">
      <c r="A55" s="13">
        <v>53</v>
      </c>
      <c r="B55" s="1"/>
      <c r="C55" s="1"/>
      <c r="D55" s="1"/>
      <c r="E55" s="1"/>
      <c r="F55" s="1"/>
      <c r="G55" s="1"/>
      <c r="H55" s="1"/>
    </row>
    <row r="56" spans="1:8">
      <c r="A56" s="13">
        <v>54</v>
      </c>
      <c r="B56" s="1"/>
      <c r="C56" s="1"/>
      <c r="D56" s="1"/>
      <c r="E56" s="1"/>
      <c r="F56" s="1"/>
      <c r="G56" s="1"/>
      <c r="H56" s="1"/>
    </row>
    <row r="57" spans="1:8">
      <c r="A57" s="13">
        <v>55</v>
      </c>
      <c r="B57" s="1"/>
      <c r="C57" s="1"/>
      <c r="D57" s="1"/>
      <c r="E57" s="1"/>
      <c r="F57" s="1"/>
      <c r="G57" s="1"/>
      <c r="H57" s="1"/>
    </row>
    <row r="58" spans="1:8">
      <c r="A58" s="13">
        <v>56</v>
      </c>
      <c r="B58" s="1"/>
      <c r="C58" s="1"/>
      <c r="D58" s="1"/>
      <c r="E58" s="1"/>
      <c r="F58" s="1"/>
      <c r="G58" s="1"/>
      <c r="H58" s="1"/>
    </row>
    <row r="59" spans="1:8">
      <c r="A59" s="13">
        <v>57</v>
      </c>
      <c r="B59" s="1"/>
      <c r="C59" s="1"/>
      <c r="D59" s="1"/>
      <c r="E59" s="1"/>
      <c r="F59" s="1"/>
      <c r="G59" s="1"/>
      <c r="H59" s="1"/>
    </row>
    <row r="60" spans="1:8">
      <c r="A60" s="13">
        <v>58</v>
      </c>
      <c r="B60" s="1"/>
      <c r="C60" s="1"/>
      <c r="D60" s="1"/>
      <c r="E60" s="1"/>
      <c r="F60" s="1"/>
      <c r="G60" s="1"/>
      <c r="H60" s="1"/>
    </row>
    <row r="61" spans="1:8">
      <c r="A61" s="13">
        <v>59</v>
      </c>
      <c r="B61" s="1"/>
      <c r="C61" s="1"/>
      <c r="D61" s="1"/>
      <c r="E61" s="1"/>
      <c r="F61" s="1"/>
      <c r="G61" s="1"/>
      <c r="H61" s="1"/>
    </row>
    <row r="62" spans="1:8">
      <c r="A62" s="13">
        <v>60</v>
      </c>
      <c r="B62" s="1"/>
      <c r="C62" s="1"/>
      <c r="D62" s="1"/>
      <c r="E62" s="1"/>
      <c r="F62" s="1"/>
      <c r="G62" s="1"/>
      <c r="H62" s="1"/>
    </row>
    <row r="63" spans="1:8">
      <c r="A63" s="13">
        <v>61</v>
      </c>
      <c r="B63" s="1"/>
      <c r="C63" s="1"/>
      <c r="D63" s="1"/>
      <c r="E63" s="1"/>
      <c r="F63" s="1"/>
      <c r="G63" s="1"/>
      <c r="H63" s="1"/>
    </row>
    <row r="64" spans="1:8">
      <c r="A64" s="13">
        <v>62</v>
      </c>
      <c r="B64" s="1"/>
      <c r="C64" s="1"/>
      <c r="D64" s="1"/>
      <c r="E64" s="1"/>
      <c r="F64" s="1"/>
      <c r="G64" s="1"/>
      <c r="H64" s="1"/>
    </row>
    <row r="65" spans="1:8">
      <c r="A65" s="13">
        <v>63</v>
      </c>
      <c r="B65" s="1"/>
      <c r="C65" s="1"/>
      <c r="D65" s="1"/>
      <c r="E65" s="1"/>
      <c r="F65" s="1"/>
      <c r="G65" s="1"/>
      <c r="H65" s="1"/>
    </row>
    <row r="66" spans="1:8">
      <c r="A66" s="13">
        <v>64</v>
      </c>
      <c r="B66" s="1"/>
      <c r="C66" s="1"/>
      <c r="D66" s="1"/>
      <c r="E66" s="1"/>
      <c r="F66" s="1"/>
      <c r="G66" s="1"/>
      <c r="H66" s="1"/>
    </row>
    <row r="67" spans="1:8">
      <c r="A67" s="13">
        <v>65</v>
      </c>
      <c r="B67" s="1"/>
      <c r="C67" s="1"/>
      <c r="D67" s="1"/>
      <c r="E67" s="1"/>
      <c r="F67" s="1"/>
      <c r="G67" s="1"/>
      <c r="H67" s="1"/>
    </row>
    <row r="68" spans="1:8">
      <c r="A68" s="13">
        <v>66</v>
      </c>
      <c r="B68" s="1"/>
      <c r="C68" s="1"/>
      <c r="D68" s="1"/>
      <c r="E68" s="1"/>
      <c r="F68" s="1"/>
      <c r="G68" s="1"/>
      <c r="H68" s="1"/>
    </row>
    <row r="69" spans="1:8">
      <c r="A69" s="13">
        <v>67</v>
      </c>
      <c r="B69" s="1"/>
      <c r="C69" s="1"/>
      <c r="D69" s="1"/>
      <c r="E69" s="1"/>
      <c r="F69" s="1"/>
      <c r="G69" s="1"/>
      <c r="H69" s="1"/>
    </row>
    <row r="70" spans="1:8">
      <c r="A70" s="13">
        <v>68</v>
      </c>
      <c r="B70" s="1"/>
      <c r="C70" s="1"/>
      <c r="D70" s="1"/>
      <c r="E70" s="1"/>
      <c r="F70" s="1"/>
      <c r="G70" s="1"/>
      <c r="H70" s="1"/>
    </row>
    <row r="71" spans="1:8">
      <c r="A71" s="13">
        <v>69</v>
      </c>
      <c r="B71" s="1"/>
      <c r="C71" s="1"/>
      <c r="D71" s="1"/>
      <c r="E71" s="1"/>
      <c r="F71" s="1"/>
      <c r="G71" s="1"/>
      <c r="H71" s="1"/>
    </row>
    <row r="72" spans="1:8">
      <c r="A72" s="13">
        <v>70</v>
      </c>
      <c r="B72" s="1"/>
      <c r="C72" s="1"/>
      <c r="D72" s="1"/>
      <c r="E72" s="1"/>
      <c r="F72" s="1"/>
      <c r="G72" s="1"/>
      <c r="H72" s="1"/>
    </row>
    <row r="73" spans="1:8">
      <c r="A73" s="13">
        <v>71</v>
      </c>
      <c r="B73" s="1"/>
      <c r="C73" s="1"/>
      <c r="D73" s="1"/>
      <c r="E73" s="1"/>
      <c r="F73" s="1"/>
      <c r="G73" s="1"/>
      <c r="H73" s="1"/>
    </row>
    <row r="74" spans="1:8">
      <c r="A74" s="13">
        <v>72</v>
      </c>
      <c r="B74" s="1"/>
      <c r="C74" s="1"/>
      <c r="D74" s="1"/>
      <c r="E74" s="1"/>
      <c r="F74" s="1"/>
      <c r="G74" s="1"/>
      <c r="H74" s="1"/>
    </row>
    <row r="75" spans="1:8">
      <c r="A75" s="13">
        <v>73</v>
      </c>
      <c r="B75" s="1"/>
      <c r="C75" s="1"/>
      <c r="D75" s="1"/>
      <c r="E75" s="1"/>
      <c r="F75" s="1"/>
      <c r="G75" s="1"/>
      <c r="H75" s="1"/>
    </row>
    <row r="76" spans="1:8">
      <c r="A76" s="13">
        <v>74</v>
      </c>
      <c r="B76" s="1"/>
      <c r="C76" s="1"/>
      <c r="D76" s="1"/>
      <c r="E76" s="1"/>
      <c r="F76" s="1"/>
      <c r="G76" s="1"/>
      <c r="H76" s="1"/>
    </row>
    <row r="77" spans="1:8">
      <c r="A77" s="13">
        <v>75</v>
      </c>
      <c r="B77" s="1"/>
      <c r="C77" s="1"/>
      <c r="D77" s="1"/>
      <c r="E77" s="1"/>
      <c r="F77" s="1"/>
      <c r="G77" s="1"/>
      <c r="H77" s="1"/>
    </row>
    <row r="78" spans="1:8">
      <c r="A78" s="13">
        <v>76</v>
      </c>
      <c r="B78" s="1"/>
      <c r="C78" s="1"/>
      <c r="D78" s="1"/>
      <c r="E78" s="1"/>
      <c r="F78" s="1"/>
      <c r="G78" s="1"/>
      <c r="H78" s="1"/>
    </row>
    <row r="79" spans="1:8">
      <c r="A79" s="13">
        <v>77</v>
      </c>
      <c r="B79" s="1"/>
      <c r="C79" s="1"/>
      <c r="D79" s="1"/>
      <c r="E79" s="1"/>
      <c r="F79" s="1"/>
      <c r="G79" s="1"/>
      <c r="H79" s="1"/>
    </row>
    <row r="80" spans="1:8">
      <c r="A80" s="13">
        <v>78</v>
      </c>
      <c r="B80" s="1"/>
      <c r="C80" s="1"/>
      <c r="D80" s="1"/>
      <c r="E80" s="1"/>
      <c r="F80" s="1"/>
      <c r="G80" s="1"/>
      <c r="H80" s="1"/>
    </row>
    <row r="81" spans="1:8">
      <c r="A81" s="13">
        <v>79</v>
      </c>
      <c r="B81" s="1"/>
      <c r="C81" s="1"/>
      <c r="D81" s="1"/>
      <c r="E81" s="1"/>
      <c r="F81" s="1"/>
      <c r="G81" s="1"/>
      <c r="H81" s="1"/>
    </row>
    <row r="82" spans="1:8">
      <c r="A82" s="13">
        <v>80</v>
      </c>
      <c r="B82" s="1"/>
      <c r="C82" s="1"/>
      <c r="D82" s="1"/>
      <c r="E82" s="1"/>
      <c r="F82" s="1"/>
      <c r="G82" s="1"/>
      <c r="H82" s="1"/>
    </row>
    <row r="83" spans="1:8">
      <c r="A83" s="13">
        <v>81</v>
      </c>
      <c r="B83" s="1"/>
      <c r="C83" s="1"/>
      <c r="D83" s="1"/>
      <c r="E83" s="1"/>
      <c r="F83" s="1"/>
      <c r="G83" s="1"/>
      <c r="H83" s="1"/>
    </row>
    <row r="84" spans="1:8">
      <c r="A84" s="13">
        <v>82</v>
      </c>
      <c r="B84" s="1"/>
      <c r="C84" s="1"/>
      <c r="D84" s="1"/>
      <c r="E84" s="1"/>
      <c r="F84" s="1"/>
      <c r="G84" s="1"/>
      <c r="H84" s="1"/>
    </row>
    <row r="85" spans="1:8">
      <c r="A85" s="13">
        <v>83</v>
      </c>
      <c r="B85" s="1"/>
      <c r="C85" s="1"/>
      <c r="D85" s="1"/>
      <c r="E85" s="1"/>
      <c r="F85" s="1"/>
      <c r="G85" s="1"/>
      <c r="H85" s="1"/>
    </row>
    <row r="86" spans="1:8">
      <c r="A86" s="13">
        <v>84</v>
      </c>
      <c r="B86" s="1"/>
      <c r="C86" s="1"/>
      <c r="D86" s="1"/>
      <c r="E86" s="1"/>
      <c r="F86" s="1"/>
      <c r="G86" s="1"/>
      <c r="H86" s="1"/>
    </row>
    <row r="87" spans="1:8">
      <c r="A87" s="13">
        <v>85</v>
      </c>
      <c r="B87" s="1"/>
      <c r="C87" s="1"/>
      <c r="D87" s="1"/>
      <c r="E87" s="1"/>
      <c r="F87" s="1"/>
      <c r="G87" s="1"/>
      <c r="H87" s="1"/>
    </row>
    <row r="88" spans="1:8">
      <c r="A88" s="13">
        <v>86</v>
      </c>
      <c r="B88" s="1"/>
      <c r="C88" s="1"/>
      <c r="D88" s="1"/>
      <c r="E88" s="1"/>
      <c r="F88" s="1"/>
      <c r="G88" s="1"/>
      <c r="H88" s="1"/>
    </row>
    <row r="89" spans="1:8">
      <c r="A89" s="13">
        <v>87</v>
      </c>
      <c r="B89" s="1"/>
      <c r="C89" s="1"/>
      <c r="D89" s="1"/>
      <c r="E89" s="1"/>
      <c r="F89" s="1"/>
      <c r="G89" s="1"/>
      <c r="H89" s="1"/>
    </row>
    <row r="90" spans="1:8">
      <c r="A90" s="13">
        <v>88</v>
      </c>
      <c r="B90" s="1"/>
      <c r="C90" s="1"/>
      <c r="D90" s="1"/>
      <c r="E90" s="1"/>
      <c r="F90" s="1"/>
      <c r="G90" s="1"/>
      <c r="H90" s="1"/>
    </row>
    <row r="91" spans="1:8">
      <c r="A91" s="13">
        <v>89</v>
      </c>
      <c r="B91" s="1"/>
      <c r="C91" s="1"/>
      <c r="D91" s="1"/>
      <c r="E91" s="1"/>
      <c r="F91" s="1"/>
      <c r="G91" s="1"/>
      <c r="H91" s="1"/>
    </row>
    <row r="92" spans="1:8">
      <c r="A92" s="13">
        <v>90</v>
      </c>
      <c r="B92" s="1"/>
      <c r="C92" s="1"/>
      <c r="D92" s="1"/>
      <c r="E92" s="1"/>
      <c r="F92" s="1"/>
      <c r="G92" s="1"/>
      <c r="H92" s="1"/>
    </row>
    <row r="93" spans="1:8">
      <c r="A93" s="13">
        <v>91</v>
      </c>
      <c r="B93" s="1"/>
      <c r="C93" s="1"/>
      <c r="D93" s="1"/>
      <c r="E93" s="1"/>
      <c r="F93" s="1"/>
      <c r="G93" s="1"/>
      <c r="H93" s="1"/>
    </row>
    <row r="94" spans="1:8">
      <c r="A94" s="13">
        <v>92</v>
      </c>
      <c r="B94" s="1"/>
      <c r="C94" s="1"/>
      <c r="D94" s="1"/>
      <c r="E94" s="1"/>
      <c r="F94" s="1"/>
      <c r="G94" s="1"/>
      <c r="H94" s="1"/>
    </row>
    <row r="95" spans="1:8">
      <c r="A95" s="13">
        <v>93</v>
      </c>
      <c r="B95" s="1"/>
      <c r="C95" s="1"/>
      <c r="D95" s="1"/>
      <c r="E95" s="1"/>
      <c r="F95" s="1"/>
      <c r="G95" s="1"/>
      <c r="H95" s="1"/>
    </row>
    <row r="96" spans="1:8">
      <c r="A96" s="13">
        <v>94</v>
      </c>
      <c r="B96" s="1"/>
      <c r="C96" s="1"/>
      <c r="D96" s="1"/>
      <c r="E96" s="1"/>
      <c r="F96" s="1"/>
      <c r="G96" s="1"/>
      <c r="H96" s="1"/>
    </row>
    <row r="97" spans="1:8">
      <c r="A97" s="13">
        <v>95</v>
      </c>
      <c r="B97" s="1"/>
      <c r="C97" s="1"/>
      <c r="D97" s="1"/>
      <c r="E97" s="1"/>
      <c r="F97" s="1"/>
      <c r="G97" s="1"/>
      <c r="H97" s="1"/>
    </row>
    <row r="98" spans="1:8">
      <c r="A98" s="13">
        <v>96</v>
      </c>
      <c r="B98" s="1"/>
      <c r="C98" s="1"/>
      <c r="D98" s="1"/>
      <c r="E98" s="1"/>
      <c r="F98" s="1"/>
      <c r="G98" s="1"/>
      <c r="H98" s="1"/>
    </row>
    <row r="99" spans="1:8">
      <c r="A99" s="13">
        <v>97</v>
      </c>
      <c r="B99" s="1"/>
      <c r="C99" s="1"/>
      <c r="D99" s="1"/>
      <c r="E99" s="1"/>
      <c r="F99" s="1"/>
      <c r="G99" s="1"/>
      <c r="H99" s="1"/>
    </row>
    <row r="100" spans="1:8">
      <c r="A100" s="13">
        <v>98</v>
      </c>
      <c r="B100" s="1"/>
      <c r="C100" s="1"/>
      <c r="D100" s="1"/>
      <c r="E100" s="1"/>
      <c r="F100" s="1"/>
      <c r="G100" s="1"/>
      <c r="H100" s="1"/>
    </row>
    <row r="101" spans="1:8">
      <c r="A101" s="13">
        <v>99</v>
      </c>
      <c r="B101" s="1"/>
      <c r="C101" s="1"/>
      <c r="D101" s="1"/>
      <c r="E101" s="1"/>
      <c r="F101" s="1"/>
      <c r="G101" s="1"/>
      <c r="H101" s="1"/>
    </row>
    <row r="102" spans="1:8">
      <c r="A102" s="13">
        <v>100</v>
      </c>
      <c r="B102" s="1"/>
      <c r="C102" s="1"/>
      <c r="D102" s="1"/>
      <c r="E102" s="1"/>
      <c r="F102" s="1"/>
      <c r="G102" s="1"/>
      <c r="H102" s="1"/>
    </row>
  </sheetData>
  <mergeCells count="1">
    <mergeCell ref="J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2"/>
  <sheetViews>
    <sheetView tabSelected="1" workbookViewId="0">
      <selection activeCell="C6" sqref="C6"/>
    </sheetView>
  </sheetViews>
  <sheetFormatPr baseColWidth="10" defaultRowHeight="15"/>
  <cols>
    <col min="1" max="1" width="11.42578125" style="14"/>
    <col min="3" max="3" width="11.42578125" style="14"/>
  </cols>
  <sheetData>
    <row r="2" spans="1:7">
      <c r="A2" s="4" t="s">
        <v>8</v>
      </c>
      <c r="B2" s="4" t="s">
        <v>9</v>
      </c>
      <c r="C2" s="4" t="s">
        <v>10</v>
      </c>
    </row>
    <row r="3" spans="1:7">
      <c r="A3" s="16">
        <v>10</v>
      </c>
      <c r="B3" s="3" t="s">
        <v>92</v>
      </c>
      <c r="C3" s="16">
        <v>1</v>
      </c>
    </row>
    <row r="4" spans="1:7">
      <c r="A4" s="16">
        <v>15</v>
      </c>
      <c r="B4" s="3" t="s">
        <v>93</v>
      </c>
      <c r="C4" s="16">
        <v>2</v>
      </c>
      <c r="F4" s="19" t="s">
        <v>96</v>
      </c>
      <c r="G4" s="19"/>
    </row>
    <row r="5" spans="1:7">
      <c r="A5" s="16">
        <v>20</v>
      </c>
      <c r="B5" s="3" t="s">
        <v>94</v>
      </c>
      <c r="C5" s="16">
        <v>3</v>
      </c>
      <c r="F5" s="19"/>
      <c r="G5" s="19"/>
    </row>
    <row r="6" spans="1:7">
      <c r="A6" s="16">
        <v>25</v>
      </c>
      <c r="B6" s="3" t="s">
        <v>95</v>
      </c>
      <c r="C6" s="16">
        <v>4</v>
      </c>
    </row>
    <row r="7" spans="1:7">
      <c r="A7" s="16">
        <v>30</v>
      </c>
      <c r="B7" s="3" t="s">
        <v>102</v>
      </c>
      <c r="C7" s="16">
        <v>5</v>
      </c>
    </row>
    <row r="8" spans="1:7">
      <c r="A8" s="16">
        <v>35</v>
      </c>
      <c r="B8" s="3" t="s">
        <v>103</v>
      </c>
      <c r="C8" s="16">
        <v>6</v>
      </c>
    </row>
    <row r="9" spans="1:7">
      <c r="A9" s="16">
        <v>40</v>
      </c>
      <c r="B9" s="3" t="s">
        <v>104</v>
      </c>
      <c r="C9" s="16">
        <v>7</v>
      </c>
    </row>
    <row r="10" spans="1:7">
      <c r="A10" s="16">
        <v>45</v>
      </c>
      <c r="B10" s="3" t="s">
        <v>105</v>
      </c>
      <c r="C10" s="16">
        <v>8</v>
      </c>
    </row>
    <row r="11" spans="1:7">
      <c r="A11" s="16">
        <v>50</v>
      </c>
      <c r="B11" s="3" t="s">
        <v>106</v>
      </c>
      <c r="C11" s="16">
        <v>9</v>
      </c>
    </row>
    <row r="12" spans="1:7">
      <c r="A12" s="16">
        <v>55</v>
      </c>
      <c r="B12" s="3" t="s">
        <v>107</v>
      </c>
      <c r="C12" s="16">
        <v>10</v>
      </c>
    </row>
    <row r="13" spans="1:7">
      <c r="A13" s="16">
        <v>60</v>
      </c>
      <c r="B13" s="3" t="s">
        <v>108</v>
      </c>
      <c r="C13" s="16">
        <v>11</v>
      </c>
    </row>
    <row r="14" spans="1:7">
      <c r="A14" s="16">
        <v>65</v>
      </c>
      <c r="B14" s="3" t="s">
        <v>109</v>
      </c>
      <c r="C14" s="16">
        <v>12</v>
      </c>
    </row>
    <row r="15" spans="1:7">
      <c r="A15" s="16">
        <v>70</v>
      </c>
      <c r="B15" s="3" t="s">
        <v>110</v>
      </c>
      <c r="C15" s="16">
        <v>13</v>
      </c>
    </row>
    <row r="16" spans="1:7">
      <c r="A16" s="16">
        <v>75</v>
      </c>
      <c r="B16" s="3" t="s">
        <v>111</v>
      </c>
      <c r="C16" s="16">
        <v>14</v>
      </c>
    </row>
    <row r="17" spans="1:3">
      <c r="A17" s="16">
        <v>80</v>
      </c>
      <c r="B17" s="3" t="s">
        <v>112</v>
      </c>
      <c r="C17" s="16">
        <v>15</v>
      </c>
    </row>
    <row r="18" spans="1:3">
      <c r="A18" s="16"/>
      <c r="B18" s="3"/>
      <c r="C18" s="16"/>
    </row>
    <row r="19" spans="1:3">
      <c r="A19" s="16"/>
      <c r="B19" s="3"/>
      <c r="C19" s="16"/>
    </row>
    <row r="20" spans="1:3">
      <c r="A20" s="16"/>
      <c r="B20" s="3"/>
      <c r="C20" s="16"/>
    </row>
    <row r="21" spans="1:3">
      <c r="A21" s="16"/>
      <c r="B21" s="3"/>
      <c r="C21" s="16"/>
    </row>
    <row r="22" spans="1:3">
      <c r="A22" s="16"/>
      <c r="B22" s="3"/>
      <c r="C22" s="16"/>
    </row>
  </sheetData>
  <mergeCells count="1">
    <mergeCell ref="F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V5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6" sqref="M6"/>
    </sheetView>
  </sheetViews>
  <sheetFormatPr baseColWidth="10" defaultRowHeight="15"/>
  <cols>
    <col min="1" max="1" width="4.140625" bestFit="1" customWidth="1"/>
    <col min="2" max="2" width="10.7109375" bestFit="1" customWidth="1"/>
    <col min="3" max="3" width="6.140625" style="14" bestFit="1" customWidth="1"/>
    <col min="5" max="5" width="6.7109375" style="14" bestFit="1" customWidth="1"/>
    <col min="7" max="7" width="4.85546875" bestFit="1" customWidth="1"/>
    <col min="8" max="8" width="7.28515625" style="14" bestFit="1" customWidth="1"/>
    <col min="10" max="10" width="4.85546875" bestFit="1" customWidth="1"/>
    <col min="11" max="11" width="7.28515625" style="14" bestFit="1" customWidth="1"/>
    <col min="12" max="12" width="9.140625" bestFit="1" customWidth="1"/>
    <col min="13" max="13" width="4.85546875" bestFit="1" customWidth="1"/>
    <col min="14" max="14" width="7.28515625" style="14" bestFit="1" customWidth="1"/>
    <col min="16" max="16" width="4.85546875" bestFit="1" customWidth="1"/>
    <col min="17" max="17" width="7.28515625" style="14" bestFit="1" customWidth="1"/>
    <col min="19" max="19" width="4.85546875" bestFit="1" customWidth="1"/>
  </cols>
  <sheetData>
    <row r="2" spans="1:22" ht="15" customHeight="1">
      <c r="A2" s="5" t="s">
        <v>11</v>
      </c>
      <c r="B2" s="5" t="s">
        <v>12</v>
      </c>
      <c r="C2" s="5" t="s">
        <v>13</v>
      </c>
      <c r="D2" s="5" t="s">
        <v>29</v>
      </c>
      <c r="E2" s="5" t="s">
        <v>14</v>
      </c>
      <c r="F2" s="5" t="s">
        <v>18</v>
      </c>
      <c r="G2" s="5" t="s">
        <v>15</v>
      </c>
      <c r="H2" s="5" t="s">
        <v>16</v>
      </c>
      <c r="I2" s="5" t="s">
        <v>18</v>
      </c>
      <c r="J2" s="5" t="s">
        <v>17</v>
      </c>
      <c r="K2" s="5" t="s">
        <v>19</v>
      </c>
      <c r="L2" s="5" t="s">
        <v>18</v>
      </c>
      <c r="M2" s="5" t="s">
        <v>20</v>
      </c>
      <c r="N2" s="5" t="s">
        <v>21</v>
      </c>
      <c r="O2" s="5" t="s">
        <v>18</v>
      </c>
      <c r="P2" s="5" t="s">
        <v>22</v>
      </c>
      <c r="Q2" s="5" t="s">
        <v>23</v>
      </c>
      <c r="R2" s="5" t="s">
        <v>18</v>
      </c>
      <c r="S2" s="5" t="s">
        <v>24</v>
      </c>
      <c r="T2" s="5" t="s">
        <v>25</v>
      </c>
    </row>
    <row r="3" spans="1:22">
      <c r="A3" s="18">
        <v>1</v>
      </c>
      <c r="B3" s="24">
        <v>43501</v>
      </c>
      <c r="C3" s="13">
        <v>1</v>
      </c>
      <c r="D3" s="17" t="str">
        <f t="shared" ref="D3:D34" si="0" xml:space="preserve">  IF(ISNUMBER(C3),  VLOOKUP(C3,ListeClients,2,FALSE), "")</f>
        <v>Alpha 55</v>
      </c>
      <c r="E3" s="13">
        <v>10</v>
      </c>
      <c r="F3" s="17" t="str">
        <f t="shared" ref="F3:F34" si="1" xml:space="preserve">  IF(ISNUMBER(E3),  VLOOKUP(E3,ListeProduits,2,FALSE), "")</f>
        <v>Article A</v>
      </c>
      <c r="G3" s="1">
        <v>1</v>
      </c>
      <c r="H3" s="13">
        <v>15</v>
      </c>
      <c r="I3" s="17" t="str">
        <f t="shared" ref="I3:I34" si="2" xml:space="preserve">  IF(ISNUMBER(H3),  VLOOKUP(H3,ListeProduits,2,FALSE), "")</f>
        <v>Article B</v>
      </c>
      <c r="J3" s="1">
        <v>2</v>
      </c>
      <c r="K3" s="13">
        <v>20</v>
      </c>
      <c r="L3" s="17" t="str">
        <f t="shared" ref="L3:L34" si="3" xml:space="preserve">  IF(ISNUMBER(K3),  VLOOKUP(K3,ListeProduits,2,FALSE), "")</f>
        <v>Article C</v>
      </c>
      <c r="M3" s="1">
        <v>3</v>
      </c>
      <c r="N3" s="13">
        <v>25</v>
      </c>
      <c r="O3" s="17" t="str">
        <f t="shared" ref="O3:O34" si="4" xml:space="preserve">  IF(ISNUMBER(N3),  VLOOKUP(N3,ListeProduits,2,FALSE), "")</f>
        <v>Article D</v>
      </c>
      <c r="P3" s="1">
        <v>4</v>
      </c>
      <c r="Q3" s="13">
        <v>30</v>
      </c>
      <c r="R3" s="17" t="str">
        <f t="shared" ref="R3:R34" si="5" xml:space="preserve">  IF(ISNUMBER(Q3),  VLOOKUP(Q3,ListeProduits,2,FALSE), "")</f>
        <v>Article E</v>
      </c>
      <c r="S3" s="1">
        <v>5</v>
      </c>
      <c r="T3" s="1"/>
    </row>
    <row r="4" spans="1:22">
      <c r="A4" s="18">
        <f>A3+1</f>
        <v>2</v>
      </c>
      <c r="B4" s="24">
        <f>B3+1</f>
        <v>43502</v>
      </c>
      <c r="C4" s="13">
        <v>13</v>
      </c>
      <c r="D4" s="17" t="str">
        <f t="shared" si="0"/>
        <v>Médi Ton</v>
      </c>
      <c r="E4" s="13">
        <v>15</v>
      </c>
      <c r="F4" s="17" t="str">
        <f t="shared" si="1"/>
        <v>Article B</v>
      </c>
      <c r="G4" s="1">
        <v>2</v>
      </c>
      <c r="H4" s="13">
        <v>20</v>
      </c>
      <c r="I4" s="17" t="str">
        <f t="shared" si="2"/>
        <v>Article C</v>
      </c>
      <c r="J4" s="1">
        <v>3</v>
      </c>
      <c r="K4" s="13">
        <v>25</v>
      </c>
      <c r="L4" s="17" t="str">
        <f t="shared" si="3"/>
        <v>Article D</v>
      </c>
      <c r="M4" s="1">
        <v>4</v>
      </c>
      <c r="N4" s="13">
        <v>30</v>
      </c>
      <c r="O4" s="17" t="str">
        <f t="shared" si="4"/>
        <v>Article E</v>
      </c>
      <c r="P4" s="1">
        <v>5</v>
      </c>
      <c r="Q4" s="13">
        <v>35</v>
      </c>
      <c r="R4" s="17" t="str">
        <f t="shared" si="5"/>
        <v>Article F</v>
      </c>
      <c r="S4" s="1">
        <v>6</v>
      </c>
      <c r="T4" s="1"/>
    </row>
    <row r="5" spans="1:22">
      <c r="A5" s="18">
        <f t="shared" ref="A5:B53" si="6">A4+1</f>
        <v>3</v>
      </c>
      <c r="B5" s="24">
        <f t="shared" si="6"/>
        <v>43503</v>
      </c>
      <c r="C5" s="13">
        <v>5</v>
      </c>
      <c r="D5" s="17" t="str">
        <f t="shared" si="0"/>
        <v>EMM</v>
      </c>
      <c r="E5" s="13">
        <v>25</v>
      </c>
      <c r="F5" s="17" t="str">
        <f t="shared" si="1"/>
        <v>Article D</v>
      </c>
      <c r="G5" s="1">
        <v>3</v>
      </c>
      <c r="H5" s="13">
        <v>30</v>
      </c>
      <c r="I5" s="17" t="str">
        <f t="shared" si="2"/>
        <v>Article E</v>
      </c>
      <c r="J5" s="1">
        <v>4</v>
      </c>
      <c r="K5" s="13">
        <v>35</v>
      </c>
      <c r="L5" s="17" t="str">
        <f t="shared" si="3"/>
        <v>Article F</v>
      </c>
      <c r="M5" s="1">
        <v>5</v>
      </c>
      <c r="N5" s="13">
        <v>40</v>
      </c>
      <c r="O5" s="17" t="str">
        <f t="shared" si="4"/>
        <v>Article G</v>
      </c>
      <c r="P5" s="1">
        <v>6</v>
      </c>
      <c r="Q5" s="13">
        <v>45</v>
      </c>
      <c r="R5" s="17" t="str">
        <f t="shared" si="5"/>
        <v>Article H</v>
      </c>
      <c r="S5" s="1">
        <v>7</v>
      </c>
      <c r="T5" s="1"/>
      <c r="V5" s="20" t="s">
        <v>96</v>
      </c>
    </row>
    <row r="6" spans="1:22">
      <c r="A6" s="18">
        <f t="shared" si="6"/>
        <v>4</v>
      </c>
      <c r="B6" s="24">
        <f t="shared" si="6"/>
        <v>43504</v>
      </c>
      <c r="C6" s="13">
        <v>2</v>
      </c>
      <c r="D6" s="17" t="str">
        <f t="shared" si="0"/>
        <v>Branoma</v>
      </c>
      <c r="E6" s="13"/>
      <c r="F6" s="17" t="str">
        <f t="shared" si="1"/>
        <v/>
      </c>
      <c r="G6" s="1">
        <v>4</v>
      </c>
      <c r="H6" s="13"/>
      <c r="I6" s="17" t="str">
        <f t="shared" si="2"/>
        <v/>
      </c>
      <c r="J6" s="1">
        <v>5</v>
      </c>
      <c r="K6" s="13"/>
      <c r="L6" s="17" t="str">
        <f t="shared" si="3"/>
        <v/>
      </c>
      <c r="M6" s="1">
        <v>6</v>
      </c>
      <c r="N6" s="13"/>
      <c r="O6" s="17" t="str">
        <f t="shared" si="4"/>
        <v/>
      </c>
      <c r="P6" s="1">
        <v>7</v>
      </c>
      <c r="Q6" s="13"/>
      <c r="R6" s="17" t="str">
        <f t="shared" si="5"/>
        <v/>
      </c>
      <c r="S6" s="1">
        <v>8</v>
      </c>
      <c r="T6" s="1"/>
      <c r="V6" s="20"/>
    </row>
    <row r="7" spans="1:22">
      <c r="A7" s="18">
        <f t="shared" si="6"/>
        <v>5</v>
      </c>
      <c r="B7" s="24">
        <f t="shared" si="6"/>
        <v>43505</v>
      </c>
      <c r="C7" s="13">
        <v>4</v>
      </c>
      <c r="D7" s="17" t="str">
        <f t="shared" si="0"/>
        <v>Dolbeau</v>
      </c>
      <c r="E7" s="13">
        <v>10</v>
      </c>
      <c r="F7" s="17" t="str">
        <f t="shared" si="1"/>
        <v>Article A</v>
      </c>
      <c r="G7" s="1">
        <v>5</v>
      </c>
      <c r="H7" s="13">
        <v>15</v>
      </c>
      <c r="I7" s="17" t="str">
        <f t="shared" si="2"/>
        <v>Article B</v>
      </c>
      <c r="J7" s="1">
        <v>2</v>
      </c>
      <c r="K7" s="13">
        <v>25</v>
      </c>
      <c r="L7" s="17" t="str">
        <f t="shared" si="3"/>
        <v>Article D</v>
      </c>
      <c r="M7" s="1">
        <v>1</v>
      </c>
      <c r="N7" s="13">
        <v>20</v>
      </c>
      <c r="O7" s="17" t="str">
        <f t="shared" si="4"/>
        <v>Article C</v>
      </c>
      <c r="P7" s="1">
        <v>2</v>
      </c>
      <c r="Q7" s="13">
        <v>30</v>
      </c>
      <c r="R7" s="17" t="str">
        <f t="shared" si="5"/>
        <v>Article E</v>
      </c>
      <c r="S7" s="1">
        <v>40</v>
      </c>
      <c r="T7" s="1"/>
    </row>
    <row r="8" spans="1:22">
      <c r="A8" s="18">
        <f t="shared" si="6"/>
        <v>6</v>
      </c>
      <c r="B8" s="24">
        <f t="shared" si="6"/>
        <v>43506</v>
      </c>
      <c r="C8" s="13">
        <v>3</v>
      </c>
      <c r="D8" s="17" t="str">
        <f t="shared" si="0"/>
        <v>Cita</v>
      </c>
      <c r="E8" s="13"/>
      <c r="F8" s="17" t="str">
        <f t="shared" si="1"/>
        <v/>
      </c>
      <c r="G8" s="1">
        <v>6</v>
      </c>
      <c r="H8" s="13"/>
      <c r="I8" s="17" t="str">
        <f t="shared" si="2"/>
        <v/>
      </c>
      <c r="J8" s="1"/>
      <c r="K8" s="13"/>
      <c r="L8" s="17" t="str">
        <f t="shared" si="3"/>
        <v/>
      </c>
      <c r="M8" s="1"/>
      <c r="N8" s="13"/>
      <c r="O8" s="17" t="str">
        <f t="shared" si="4"/>
        <v/>
      </c>
      <c r="P8" s="1"/>
      <c r="Q8" s="13"/>
      <c r="R8" s="17" t="str">
        <f t="shared" si="5"/>
        <v/>
      </c>
      <c r="S8" s="1"/>
      <c r="T8" s="1"/>
    </row>
    <row r="9" spans="1:22">
      <c r="A9" s="18">
        <f t="shared" si="6"/>
        <v>7</v>
      </c>
      <c r="B9" s="1"/>
      <c r="C9" s="13"/>
      <c r="D9" s="17" t="str">
        <f t="shared" si="0"/>
        <v/>
      </c>
      <c r="E9" s="13"/>
      <c r="F9" s="17" t="str">
        <f t="shared" si="1"/>
        <v/>
      </c>
      <c r="G9" s="1"/>
      <c r="H9" s="13"/>
      <c r="I9" s="17" t="str">
        <f t="shared" si="2"/>
        <v/>
      </c>
      <c r="J9" s="1"/>
      <c r="K9" s="13"/>
      <c r="L9" s="17" t="str">
        <f t="shared" si="3"/>
        <v/>
      </c>
      <c r="M9" s="1"/>
      <c r="N9" s="13"/>
      <c r="O9" s="17" t="str">
        <f t="shared" si="4"/>
        <v/>
      </c>
      <c r="P9" s="1"/>
      <c r="Q9" s="13"/>
      <c r="R9" s="17" t="str">
        <f t="shared" si="5"/>
        <v/>
      </c>
      <c r="S9" s="1"/>
      <c r="T9" s="1"/>
    </row>
    <row r="10" spans="1:22">
      <c r="A10" s="18">
        <f t="shared" si="6"/>
        <v>8</v>
      </c>
      <c r="B10" s="6"/>
      <c r="C10" s="13"/>
      <c r="D10" s="17" t="str">
        <f t="shared" si="0"/>
        <v/>
      </c>
      <c r="E10" s="13"/>
      <c r="F10" s="17" t="str">
        <f t="shared" si="1"/>
        <v/>
      </c>
      <c r="G10" s="1"/>
      <c r="H10" s="13"/>
      <c r="I10" s="17" t="str">
        <f t="shared" si="2"/>
        <v/>
      </c>
      <c r="J10" s="1"/>
      <c r="K10" s="13"/>
      <c r="L10" s="17" t="str">
        <f t="shared" si="3"/>
        <v/>
      </c>
      <c r="M10" s="1"/>
      <c r="N10" s="13"/>
      <c r="O10" s="17" t="str">
        <f t="shared" si="4"/>
        <v/>
      </c>
      <c r="P10" s="1"/>
      <c r="Q10" s="13"/>
      <c r="R10" s="17" t="str">
        <f t="shared" si="5"/>
        <v/>
      </c>
      <c r="S10" s="1"/>
      <c r="T10" s="1"/>
    </row>
    <row r="11" spans="1:22" ht="15" customHeight="1">
      <c r="A11" s="18">
        <f t="shared" si="6"/>
        <v>9</v>
      </c>
      <c r="B11" s="6"/>
      <c r="C11" s="13"/>
      <c r="D11" s="17" t="str">
        <f t="shared" si="0"/>
        <v/>
      </c>
      <c r="E11" s="13"/>
      <c r="F11" s="17" t="str">
        <f t="shared" si="1"/>
        <v/>
      </c>
      <c r="G11" s="1"/>
      <c r="H11" s="13"/>
      <c r="I11" s="17" t="str">
        <f t="shared" si="2"/>
        <v/>
      </c>
      <c r="J11" s="1"/>
      <c r="K11" s="13"/>
      <c r="L11" s="17" t="str">
        <f t="shared" si="3"/>
        <v/>
      </c>
      <c r="M11" s="1"/>
      <c r="N11" s="13"/>
      <c r="O11" s="17" t="str">
        <f t="shared" si="4"/>
        <v/>
      </c>
      <c r="P11" s="1"/>
      <c r="Q11" s="13"/>
      <c r="R11" s="17" t="str">
        <f t="shared" si="5"/>
        <v/>
      </c>
      <c r="S11" s="1"/>
      <c r="T11" s="1"/>
    </row>
    <row r="12" spans="1:22" ht="15" customHeight="1">
      <c r="A12" s="18">
        <f t="shared" si="6"/>
        <v>10</v>
      </c>
      <c r="B12" s="6"/>
      <c r="C12" s="13"/>
      <c r="D12" s="17" t="str">
        <f t="shared" si="0"/>
        <v/>
      </c>
      <c r="E12" s="13"/>
      <c r="F12" s="17" t="str">
        <f t="shared" si="1"/>
        <v/>
      </c>
      <c r="G12" s="1"/>
      <c r="H12" s="13"/>
      <c r="I12" s="17" t="str">
        <f t="shared" si="2"/>
        <v/>
      </c>
      <c r="J12" s="1"/>
      <c r="K12" s="13"/>
      <c r="L12" s="17" t="str">
        <f t="shared" si="3"/>
        <v/>
      </c>
      <c r="M12" s="1"/>
      <c r="N12" s="13"/>
      <c r="O12" s="17" t="str">
        <f t="shared" si="4"/>
        <v/>
      </c>
      <c r="P12" s="1"/>
      <c r="Q12" s="13"/>
      <c r="R12" s="17" t="str">
        <f t="shared" si="5"/>
        <v/>
      </c>
      <c r="S12" s="1"/>
      <c r="T12" s="1"/>
    </row>
    <row r="13" spans="1:22">
      <c r="A13" s="18">
        <f t="shared" si="6"/>
        <v>11</v>
      </c>
      <c r="B13" s="1"/>
      <c r="C13" s="13"/>
      <c r="D13" s="17" t="str">
        <f t="shared" si="0"/>
        <v/>
      </c>
      <c r="E13" s="13"/>
      <c r="F13" s="17" t="str">
        <f t="shared" si="1"/>
        <v/>
      </c>
      <c r="G13" s="1"/>
      <c r="H13" s="13"/>
      <c r="I13" s="17" t="str">
        <f t="shared" si="2"/>
        <v/>
      </c>
      <c r="J13" s="1"/>
      <c r="K13" s="13"/>
      <c r="L13" s="17" t="str">
        <f t="shared" si="3"/>
        <v/>
      </c>
      <c r="M13" s="1"/>
      <c r="N13" s="13"/>
      <c r="O13" s="17" t="str">
        <f t="shared" si="4"/>
        <v/>
      </c>
      <c r="P13" s="1"/>
      <c r="Q13" s="13"/>
      <c r="R13" s="17" t="str">
        <f t="shared" si="5"/>
        <v/>
      </c>
      <c r="S13" s="1"/>
      <c r="T13" s="1"/>
    </row>
    <row r="14" spans="1:22">
      <c r="A14" s="18">
        <f t="shared" si="6"/>
        <v>12</v>
      </c>
      <c r="B14" s="6"/>
      <c r="C14" s="13"/>
      <c r="D14" s="17" t="str">
        <f t="shared" si="0"/>
        <v/>
      </c>
      <c r="E14" s="13"/>
      <c r="F14" s="17" t="str">
        <f t="shared" si="1"/>
        <v/>
      </c>
      <c r="G14" s="1"/>
      <c r="H14" s="13"/>
      <c r="I14" s="17" t="str">
        <f t="shared" si="2"/>
        <v/>
      </c>
      <c r="J14" s="1"/>
      <c r="K14" s="13"/>
      <c r="L14" s="17" t="str">
        <f t="shared" si="3"/>
        <v/>
      </c>
      <c r="M14" s="1"/>
      <c r="N14" s="13"/>
      <c r="O14" s="17" t="str">
        <f t="shared" si="4"/>
        <v/>
      </c>
      <c r="P14" s="1"/>
      <c r="Q14" s="13"/>
      <c r="R14" s="17" t="str">
        <f t="shared" si="5"/>
        <v/>
      </c>
      <c r="S14" s="1"/>
      <c r="T14" s="1"/>
    </row>
    <row r="15" spans="1:22">
      <c r="A15" s="18">
        <f t="shared" si="6"/>
        <v>13</v>
      </c>
      <c r="B15" s="6"/>
      <c r="C15" s="13"/>
      <c r="D15" s="17" t="str">
        <f t="shared" si="0"/>
        <v/>
      </c>
      <c r="E15" s="13"/>
      <c r="F15" s="17" t="str">
        <f t="shared" si="1"/>
        <v/>
      </c>
      <c r="G15" s="1"/>
      <c r="H15" s="13"/>
      <c r="I15" s="17" t="str">
        <f t="shared" si="2"/>
        <v/>
      </c>
      <c r="J15" s="1"/>
      <c r="K15" s="13"/>
      <c r="L15" s="17" t="str">
        <f t="shared" si="3"/>
        <v/>
      </c>
      <c r="M15" s="1"/>
      <c r="N15" s="13"/>
      <c r="O15" s="17" t="str">
        <f t="shared" si="4"/>
        <v/>
      </c>
      <c r="P15" s="1"/>
      <c r="Q15" s="13"/>
      <c r="R15" s="17" t="str">
        <f t="shared" si="5"/>
        <v/>
      </c>
      <c r="S15" s="1"/>
      <c r="T15" s="1"/>
    </row>
    <row r="16" spans="1:22">
      <c r="A16" s="18">
        <f t="shared" si="6"/>
        <v>14</v>
      </c>
      <c r="B16" s="6"/>
      <c r="C16" s="13"/>
      <c r="D16" s="17" t="str">
        <f t="shared" si="0"/>
        <v/>
      </c>
      <c r="E16" s="13"/>
      <c r="F16" s="17" t="str">
        <f t="shared" si="1"/>
        <v/>
      </c>
      <c r="G16" s="1"/>
      <c r="H16" s="13"/>
      <c r="I16" s="17" t="str">
        <f t="shared" si="2"/>
        <v/>
      </c>
      <c r="J16" s="1"/>
      <c r="K16" s="13"/>
      <c r="L16" s="17" t="str">
        <f t="shared" si="3"/>
        <v/>
      </c>
      <c r="M16" s="1"/>
      <c r="N16" s="13"/>
      <c r="O16" s="17" t="str">
        <f t="shared" si="4"/>
        <v/>
      </c>
      <c r="P16" s="1"/>
      <c r="Q16" s="13"/>
      <c r="R16" s="17" t="str">
        <f t="shared" si="5"/>
        <v/>
      </c>
      <c r="S16" s="1"/>
      <c r="T16" s="1"/>
    </row>
    <row r="17" spans="1:20">
      <c r="A17" s="18">
        <f t="shared" si="6"/>
        <v>15</v>
      </c>
      <c r="B17" s="6"/>
      <c r="C17" s="13"/>
      <c r="D17" s="17" t="str">
        <f t="shared" si="0"/>
        <v/>
      </c>
      <c r="E17" s="13"/>
      <c r="F17" s="17" t="str">
        <f t="shared" si="1"/>
        <v/>
      </c>
      <c r="G17" s="1"/>
      <c r="H17" s="13"/>
      <c r="I17" s="17" t="str">
        <f t="shared" si="2"/>
        <v/>
      </c>
      <c r="J17" s="1"/>
      <c r="K17" s="13"/>
      <c r="L17" s="17" t="str">
        <f t="shared" si="3"/>
        <v/>
      </c>
      <c r="M17" s="1"/>
      <c r="N17" s="13"/>
      <c r="O17" s="17" t="str">
        <f t="shared" si="4"/>
        <v/>
      </c>
      <c r="P17" s="1"/>
      <c r="Q17" s="13"/>
      <c r="R17" s="17" t="str">
        <f t="shared" si="5"/>
        <v/>
      </c>
      <c r="S17" s="1"/>
      <c r="T17" s="1"/>
    </row>
    <row r="18" spans="1:20">
      <c r="A18" s="18">
        <f t="shared" si="6"/>
        <v>16</v>
      </c>
      <c r="B18" s="6"/>
      <c r="C18" s="13"/>
      <c r="D18" s="17" t="str">
        <f t="shared" si="0"/>
        <v/>
      </c>
      <c r="E18" s="13"/>
      <c r="F18" s="17" t="str">
        <f t="shared" si="1"/>
        <v/>
      </c>
      <c r="G18" s="1"/>
      <c r="H18" s="13"/>
      <c r="I18" s="17" t="str">
        <f t="shared" si="2"/>
        <v/>
      </c>
      <c r="J18" s="1"/>
      <c r="K18" s="13"/>
      <c r="L18" s="17" t="str">
        <f t="shared" si="3"/>
        <v/>
      </c>
      <c r="M18" s="1"/>
      <c r="N18" s="13"/>
      <c r="O18" s="17" t="str">
        <f t="shared" si="4"/>
        <v/>
      </c>
      <c r="P18" s="1"/>
      <c r="Q18" s="13"/>
      <c r="R18" s="17" t="str">
        <f t="shared" si="5"/>
        <v/>
      </c>
      <c r="S18" s="1"/>
      <c r="T18" s="1"/>
    </row>
    <row r="19" spans="1:20">
      <c r="A19" s="18">
        <f t="shared" si="6"/>
        <v>17</v>
      </c>
      <c r="B19" s="6"/>
      <c r="C19" s="13"/>
      <c r="D19" s="17" t="str">
        <f t="shared" si="0"/>
        <v/>
      </c>
      <c r="E19" s="13"/>
      <c r="F19" s="17" t="str">
        <f t="shared" si="1"/>
        <v/>
      </c>
      <c r="G19" s="1"/>
      <c r="H19" s="13"/>
      <c r="I19" s="17" t="str">
        <f t="shared" si="2"/>
        <v/>
      </c>
      <c r="J19" s="1"/>
      <c r="K19" s="13"/>
      <c r="L19" s="17" t="str">
        <f t="shared" si="3"/>
        <v/>
      </c>
      <c r="M19" s="1"/>
      <c r="N19" s="13"/>
      <c r="O19" s="17" t="str">
        <f t="shared" si="4"/>
        <v/>
      </c>
      <c r="P19" s="1"/>
      <c r="Q19" s="13"/>
      <c r="R19" s="17" t="str">
        <f t="shared" si="5"/>
        <v/>
      </c>
      <c r="S19" s="1"/>
      <c r="T19" s="1"/>
    </row>
    <row r="20" spans="1:20">
      <c r="A20" s="18">
        <f t="shared" si="6"/>
        <v>18</v>
      </c>
      <c r="B20" s="6"/>
      <c r="C20" s="13"/>
      <c r="D20" s="17" t="str">
        <f t="shared" si="0"/>
        <v/>
      </c>
      <c r="E20" s="13"/>
      <c r="F20" s="17" t="str">
        <f t="shared" si="1"/>
        <v/>
      </c>
      <c r="G20" s="1"/>
      <c r="H20" s="13"/>
      <c r="I20" s="17" t="str">
        <f t="shared" si="2"/>
        <v/>
      </c>
      <c r="J20" s="1"/>
      <c r="K20" s="13"/>
      <c r="L20" s="17" t="str">
        <f t="shared" si="3"/>
        <v/>
      </c>
      <c r="M20" s="1"/>
      <c r="N20" s="13"/>
      <c r="O20" s="17" t="str">
        <f t="shared" si="4"/>
        <v/>
      </c>
      <c r="P20" s="1"/>
      <c r="Q20" s="13"/>
      <c r="R20" s="17" t="str">
        <f t="shared" si="5"/>
        <v/>
      </c>
      <c r="S20" s="1"/>
      <c r="T20" s="1"/>
    </row>
    <row r="21" spans="1:20">
      <c r="A21" s="18">
        <f t="shared" si="6"/>
        <v>19</v>
      </c>
      <c r="B21" s="6"/>
      <c r="C21" s="13"/>
      <c r="D21" s="17" t="str">
        <f t="shared" si="0"/>
        <v/>
      </c>
      <c r="E21" s="13"/>
      <c r="F21" s="17" t="str">
        <f t="shared" si="1"/>
        <v/>
      </c>
      <c r="G21" s="1"/>
      <c r="H21" s="13"/>
      <c r="I21" s="17" t="str">
        <f t="shared" si="2"/>
        <v/>
      </c>
      <c r="J21" s="1"/>
      <c r="K21" s="13"/>
      <c r="L21" s="17" t="str">
        <f t="shared" si="3"/>
        <v/>
      </c>
      <c r="M21" s="1"/>
      <c r="N21" s="13"/>
      <c r="O21" s="17" t="str">
        <f t="shared" si="4"/>
        <v/>
      </c>
      <c r="P21" s="1"/>
      <c r="Q21" s="13"/>
      <c r="R21" s="17" t="str">
        <f t="shared" si="5"/>
        <v/>
      </c>
      <c r="S21" s="1"/>
      <c r="T21" s="1"/>
    </row>
    <row r="22" spans="1:20">
      <c r="A22" s="18">
        <f t="shared" si="6"/>
        <v>20</v>
      </c>
      <c r="B22" s="6"/>
      <c r="C22" s="13"/>
      <c r="D22" s="17" t="str">
        <f t="shared" si="0"/>
        <v/>
      </c>
      <c r="E22" s="13"/>
      <c r="F22" s="17" t="str">
        <f t="shared" si="1"/>
        <v/>
      </c>
      <c r="G22" s="1"/>
      <c r="H22" s="13"/>
      <c r="I22" s="17" t="str">
        <f t="shared" si="2"/>
        <v/>
      </c>
      <c r="J22" s="1"/>
      <c r="K22" s="13"/>
      <c r="L22" s="17" t="str">
        <f t="shared" si="3"/>
        <v/>
      </c>
      <c r="M22" s="1"/>
      <c r="N22" s="13"/>
      <c r="O22" s="17" t="str">
        <f t="shared" si="4"/>
        <v/>
      </c>
      <c r="P22" s="1"/>
      <c r="Q22" s="13"/>
      <c r="R22" s="17" t="str">
        <f t="shared" si="5"/>
        <v/>
      </c>
      <c r="S22" s="1"/>
      <c r="T22" s="1"/>
    </row>
    <row r="23" spans="1:20">
      <c r="A23" s="18">
        <f t="shared" si="6"/>
        <v>21</v>
      </c>
      <c r="B23" s="6"/>
      <c r="C23" s="13"/>
      <c r="D23" s="17" t="str">
        <f t="shared" si="0"/>
        <v/>
      </c>
      <c r="E23" s="13"/>
      <c r="F23" s="17" t="str">
        <f t="shared" si="1"/>
        <v/>
      </c>
      <c r="G23" s="1"/>
      <c r="H23" s="13"/>
      <c r="I23" s="17" t="str">
        <f t="shared" si="2"/>
        <v/>
      </c>
      <c r="J23" s="1"/>
      <c r="K23" s="13"/>
      <c r="L23" s="17" t="str">
        <f t="shared" si="3"/>
        <v/>
      </c>
      <c r="M23" s="1"/>
      <c r="N23" s="13"/>
      <c r="O23" s="17" t="str">
        <f t="shared" si="4"/>
        <v/>
      </c>
      <c r="P23" s="1"/>
      <c r="Q23" s="13"/>
      <c r="R23" s="17" t="str">
        <f t="shared" si="5"/>
        <v/>
      </c>
      <c r="S23" s="1"/>
      <c r="T23" s="1"/>
    </row>
    <row r="24" spans="1:20">
      <c r="A24" s="18">
        <f t="shared" si="6"/>
        <v>22</v>
      </c>
      <c r="B24" s="6"/>
      <c r="C24" s="13"/>
      <c r="D24" s="17" t="str">
        <f t="shared" si="0"/>
        <v/>
      </c>
      <c r="E24" s="13"/>
      <c r="F24" s="17" t="str">
        <f t="shared" si="1"/>
        <v/>
      </c>
      <c r="G24" s="1"/>
      <c r="H24" s="13"/>
      <c r="I24" s="17" t="str">
        <f t="shared" si="2"/>
        <v/>
      </c>
      <c r="J24" s="1"/>
      <c r="K24" s="13"/>
      <c r="L24" s="17" t="str">
        <f t="shared" si="3"/>
        <v/>
      </c>
      <c r="M24" s="1"/>
      <c r="N24" s="13"/>
      <c r="O24" s="17" t="str">
        <f t="shared" si="4"/>
        <v/>
      </c>
      <c r="P24" s="1"/>
      <c r="Q24" s="13"/>
      <c r="R24" s="17" t="str">
        <f t="shared" si="5"/>
        <v/>
      </c>
      <c r="S24" s="1"/>
      <c r="T24" s="1"/>
    </row>
    <row r="25" spans="1:20">
      <c r="A25" s="18">
        <f t="shared" si="6"/>
        <v>23</v>
      </c>
      <c r="B25" s="1"/>
      <c r="C25" s="13"/>
      <c r="D25" s="17" t="str">
        <f t="shared" si="0"/>
        <v/>
      </c>
      <c r="E25" s="13"/>
      <c r="F25" s="17" t="str">
        <f t="shared" si="1"/>
        <v/>
      </c>
      <c r="G25" s="1"/>
      <c r="H25" s="13"/>
      <c r="I25" s="17" t="str">
        <f t="shared" si="2"/>
        <v/>
      </c>
      <c r="J25" s="1"/>
      <c r="K25" s="13"/>
      <c r="L25" s="17" t="str">
        <f t="shared" si="3"/>
        <v/>
      </c>
      <c r="M25" s="1"/>
      <c r="N25" s="13"/>
      <c r="O25" s="17" t="str">
        <f t="shared" si="4"/>
        <v/>
      </c>
      <c r="P25" s="1"/>
      <c r="Q25" s="13"/>
      <c r="R25" s="17" t="str">
        <f t="shared" si="5"/>
        <v/>
      </c>
      <c r="S25" s="1"/>
      <c r="T25" s="1"/>
    </row>
    <row r="26" spans="1:20">
      <c r="A26" s="18">
        <f t="shared" si="6"/>
        <v>24</v>
      </c>
      <c r="B26" s="1"/>
      <c r="C26" s="13"/>
      <c r="D26" s="17" t="str">
        <f t="shared" si="0"/>
        <v/>
      </c>
      <c r="E26" s="13"/>
      <c r="F26" s="17" t="str">
        <f t="shared" si="1"/>
        <v/>
      </c>
      <c r="G26" s="1"/>
      <c r="H26" s="13"/>
      <c r="I26" s="17" t="str">
        <f t="shared" si="2"/>
        <v/>
      </c>
      <c r="J26" s="1"/>
      <c r="K26" s="13"/>
      <c r="L26" s="17" t="str">
        <f t="shared" si="3"/>
        <v/>
      </c>
      <c r="M26" s="1"/>
      <c r="N26" s="13"/>
      <c r="O26" s="17" t="str">
        <f t="shared" si="4"/>
        <v/>
      </c>
      <c r="P26" s="1"/>
      <c r="Q26" s="13"/>
      <c r="R26" s="17" t="str">
        <f t="shared" si="5"/>
        <v/>
      </c>
      <c r="S26" s="1"/>
      <c r="T26" s="1"/>
    </row>
    <row r="27" spans="1:20">
      <c r="A27" s="18">
        <f t="shared" si="6"/>
        <v>25</v>
      </c>
      <c r="B27" s="1"/>
      <c r="C27" s="13"/>
      <c r="D27" s="17" t="str">
        <f t="shared" si="0"/>
        <v/>
      </c>
      <c r="E27" s="13"/>
      <c r="F27" s="17" t="str">
        <f t="shared" si="1"/>
        <v/>
      </c>
      <c r="G27" s="1"/>
      <c r="H27" s="13"/>
      <c r="I27" s="17" t="str">
        <f t="shared" si="2"/>
        <v/>
      </c>
      <c r="J27" s="1"/>
      <c r="K27" s="13"/>
      <c r="L27" s="17" t="str">
        <f t="shared" si="3"/>
        <v/>
      </c>
      <c r="M27" s="1"/>
      <c r="N27" s="13"/>
      <c r="O27" s="17" t="str">
        <f t="shared" si="4"/>
        <v/>
      </c>
      <c r="P27" s="1"/>
      <c r="Q27" s="13"/>
      <c r="R27" s="17" t="str">
        <f t="shared" si="5"/>
        <v/>
      </c>
      <c r="S27" s="1"/>
      <c r="T27" s="1"/>
    </row>
    <row r="28" spans="1:20">
      <c r="A28" s="18">
        <f t="shared" si="6"/>
        <v>26</v>
      </c>
      <c r="B28" s="1"/>
      <c r="C28" s="13"/>
      <c r="D28" s="17" t="str">
        <f t="shared" si="0"/>
        <v/>
      </c>
      <c r="E28" s="13"/>
      <c r="F28" s="17" t="str">
        <f t="shared" si="1"/>
        <v/>
      </c>
      <c r="G28" s="1"/>
      <c r="H28" s="13"/>
      <c r="I28" s="17" t="str">
        <f t="shared" si="2"/>
        <v/>
      </c>
      <c r="J28" s="1"/>
      <c r="K28" s="13"/>
      <c r="L28" s="17" t="str">
        <f t="shared" si="3"/>
        <v/>
      </c>
      <c r="M28" s="1"/>
      <c r="N28" s="13"/>
      <c r="O28" s="17" t="str">
        <f t="shared" si="4"/>
        <v/>
      </c>
      <c r="P28" s="1"/>
      <c r="Q28" s="13"/>
      <c r="R28" s="17" t="str">
        <f t="shared" si="5"/>
        <v/>
      </c>
      <c r="S28" s="1"/>
      <c r="T28" s="1"/>
    </row>
    <row r="29" spans="1:20">
      <c r="A29" s="18">
        <f t="shared" si="6"/>
        <v>27</v>
      </c>
      <c r="B29" s="1"/>
      <c r="C29" s="13"/>
      <c r="D29" s="17" t="str">
        <f t="shared" si="0"/>
        <v/>
      </c>
      <c r="E29" s="13"/>
      <c r="F29" s="17" t="str">
        <f t="shared" si="1"/>
        <v/>
      </c>
      <c r="G29" s="1"/>
      <c r="H29" s="13"/>
      <c r="I29" s="17" t="str">
        <f t="shared" si="2"/>
        <v/>
      </c>
      <c r="J29" s="1"/>
      <c r="K29" s="13"/>
      <c r="L29" s="17" t="str">
        <f t="shared" si="3"/>
        <v/>
      </c>
      <c r="M29" s="1"/>
      <c r="N29" s="13"/>
      <c r="O29" s="17" t="str">
        <f t="shared" si="4"/>
        <v/>
      </c>
      <c r="P29" s="1"/>
      <c r="Q29" s="13"/>
      <c r="R29" s="17" t="str">
        <f t="shared" si="5"/>
        <v/>
      </c>
      <c r="S29" s="1"/>
      <c r="T29" s="1"/>
    </row>
    <row r="30" spans="1:20">
      <c r="A30" s="18">
        <f t="shared" si="6"/>
        <v>28</v>
      </c>
      <c r="B30" s="1"/>
      <c r="C30" s="13"/>
      <c r="D30" s="17" t="str">
        <f t="shared" si="0"/>
        <v/>
      </c>
      <c r="E30" s="13"/>
      <c r="F30" s="17" t="str">
        <f t="shared" si="1"/>
        <v/>
      </c>
      <c r="G30" s="1"/>
      <c r="H30" s="13"/>
      <c r="I30" s="17" t="str">
        <f t="shared" si="2"/>
        <v/>
      </c>
      <c r="J30" s="1"/>
      <c r="K30" s="13"/>
      <c r="L30" s="17" t="str">
        <f t="shared" si="3"/>
        <v/>
      </c>
      <c r="M30" s="1"/>
      <c r="N30" s="13"/>
      <c r="O30" s="17" t="str">
        <f t="shared" si="4"/>
        <v/>
      </c>
      <c r="P30" s="1"/>
      <c r="Q30" s="13"/>
      <c r="R30" s="17" t="str">
        <f t="shared" si="5"/>
        <v/>
      </c>
      <c r="S30" s="1"/>
      <c r="T30" s="1"/>
    </row>
    <row r="31" spans="1:20">
      <c r="A31" s="18">
        <f t="shared" si="6"/>
        <v>29</v>
      </c>
      <c r="B31" s="1"/>
      <c r="C31" s="13"/>
      <c r="D31" s="17" t="str">
        <f t="shared" si="0"/>
        <v/>
      </c>
      <c r="E31" s="13"/>
      <c r="F31" s="17" t="str">
        <f t="shared" si="1"/>
        <v/>
      </c>
      <c r="G31" s="1"/>
      <c r="H31" s="13"/>
      <c r="I31" s="17" t="str">
        <f t="shared" si="2"/>
        <v/>
      </c>
      <c r="J31" s="1"/>
      <c r="K31" s="13"/>
      <c r="L31" s="17" t="str">
        <f t="shared" si="3"/>
        <v/>
      </c>
      <c r="M31" s="1"/>
      <c r="N31" s="13"/>
      <c r="O31" s="17" t="str">
        <f t="shared" si="4"/>
        <v/>
      </c>
      <c r="P31" s="1"/>
      <c r="Q31" s="13"/>
      <c r="R31" s="17" t="str">
        <f t="shared" si="5"/>
        <v/>
      </c>
      <c r="S31" s="1"/>
      <c r="T31" s="1"/>
    </row>
    <row r="32" spans="1:20">
      <c r="A32" s="18">
        <f t="shared" si="6"/>
        <v>30</v>
      </c>
      <c r="B32" s="1"/>
      <c r="C32" s="13"/>
      <c r="D32" s="17" t="str">
        <f t="shared" si="0"/>
        <v/>
      </c>
      <c r="E32" s="13"/>
      <c r="F32" s="17" t="str">
        <f t="shared" si="1"/>
        <v/>
      </c>
      <c r="G32" s="1"/>
      <c r="H32" s="13"/>
      <c r="I32" s="17" t="str">
        <f t="shared" si="2"/>
        <v/>
      </c>
      <c r="J32" s="1"/>
      <c r="K32" s="13"/>
      <c r="L32" s="17" t="str">
        <f t="shared" si="3"/>
        <v/>
      </c>
      <c r="M32" s="1"/>
      <c r="N32" s="13"/>
      <c r="O32" s="17" t="str">
        <f t="shared" si="4"/>
        <v/>
      </c>
      <c r="P32" s="1"/>
      <c r="Q32" s="13"/>
      <c r="R32" s="17" t="str">
        <f t="shared" si="5"/>
        <v/>
      </c>
      <c r="S32" s="1"/>
      <c r="T32" s="1"/>
    </row>
    <row r="33" spans="1:20">
      <c r="A33" s="18">
        <f t="shared" si="6"/>
        <v>31</v>
      </c>
      <c r="B33" s="1"/>
      <c r="C33" s="13"/>
      <c r="D33" s="17" t="str">
        <f t="shared" si="0"/>
        <v/>
      </c>
      <c r="E33" s="13"/>
      <c r="F33" s="17" t="str">
        <f t="shared" si="1"/>
        <v/>
      </c>
      <c r="G33" s="1"/>
      <c r="H33" s="13"/>
      <c r="I33" s="17" t="str">
        <f t="shared" si="2"/>
        <v/>
      </c>
      <c r="J33" s="1"/>
      <c r="K33" s="13"/>
      <c r="L33" s="17" t="str">
        <f t="shared" si="3"/>
        <v/>
      </c>
      <c r="M33" s="1"/>
      <c r="N33" s="13"/>
      <c r="O33" s="17" t="str">
        <f t="shared" si="4"/>
        <v/>
      </c>
      <c r="P33" s="1"/>
      <c r="Q33" s="13"/>
      <c r="R33" s="17" t="str">
        <f t="shared" si="5"/>
        <v/>
      </c>
      <c r="S33" s="1"/>
      <c r="T33" s="1"/>
    </row>
    <row r="34" spans="1:20">
      <c r="A34" s="18">
        <f t="shared" si="6"/>
        <v>32</v>
      </c>
      <c r="B34" s="1"/>
      <c r="C34" s="13"/>
      <c r="D34" s="17" t="str">
        <f t="shared" si="0"/>
        <v/>
      </c>
      <c r="E34" s="13"/>
      <c r="F34" s="17" t="str">
        <f t="shared" si="1"/>
        <v/>
      </c>
      <c r="G34" s="1"/>
      <c r="H34" s="13"/>
      <c r="I34" s="17" t="str">
        <f t="shared" si="2"/>
        <v/>
      </c>
      <c r="J34" s="1"/>
      <c r="K34" s="13"/>
      <c r="L34" s="17" t="str">
        <f t="shared" si="3"/>
        <v/>
      </c>
      <c r="M34" s="1"/>
      <c r="N34" s="13"/>
      <c r="O34" s="17" t="str">
        <f t="shared" si="4"/>
        <v/>
      </c>
      <c r="P34" s="1"/>
      <c r="Q34" s="13"/>
      <c r="R34" s="17" t="str">
        <f t="shared" si="5"/>
        <v/>
      </c>
      <c r="S34" s="1"/>
      <c r="T34" s="1"/>
    </row>
    <row r="35" spans="1:20">
      <c r="A35" s="18">
        <f t="shared" si="6"/>
        <v>33</v>
      </c>
      <c r="B35" s="1"/>
      <c r="C35" s="13"/>
      <c r="D35" s="17" t="str">
        <f t="shared" ref="D35:D66" si="7" xml:space="preserve">  IF(ISNUMBER(C35),  VLOOKUP(C35,ListeClients,2,FALSE), "")</f>
        <v/>
      </c>
      <c r="E35" s="13"/>
      <c r="F35" s="17" t="str">
        <f t="shared" ref="F35:F53" si="8" xml:space="preserve">  IF(ISNUMBER(E35),  VLOOKUP(E35,ListeProduits,2,FALSE), "")</f>
        <v/>
      </c>
      <c r="G35" s="1"/>
      <c r="H35" s="13"/>
      <c r="I35" s="17" t="str">
        <f t="shared" ref="I35:I53" si="9" xml:space="preserve">  IF(ISNUMBER(H35),  VLOOKUP(H35,ListeProduits,2,FALSE), "")</f>
        <v/>
      </c>
      <c r="J35" s="1"/>
      <c r="K35" s="13"/>
      <c r="L35" s="17" t="str">
        <f t="shared" ref="L35:L53" si="10" xml:space="preserve">  IF(ISNUMBER(K35),  VLOOKUP(K35,ListeProduits,2,FALSE), "")</f>
        <v/>
      </c>
      <c r="M35" s="1"/>
      <c r="N35" s="13"/>
      <c r="O35" s="17" t="str">
        <f t="shared" ref="O35:O53" si="11" xml:space="preserve">  IF(ISNUMBER(N35),  VLOOKUP(N35,ListeProduits,2,FALSE), "")</f>
        <v/>
      </c>
      <c r="P35" s="1"/>
      <c r="Q35" s="13"/>
      <c r="R35" s="17" t="str">
        <f t="shared" ref="R35:R53" si="12" xml:space="preserve">  IF(ISNUMBER(Q35),  VLOOKUP(Q35,ListeProduits,2,FALSE), "")</f>
        <v/>
      </c>
      <c r="S35" s="1"/>
      <c r="T35" s="1"/>
    </row>
    <row r="36" spans="1:20">
      <c r="A36" s="18">
        <f t="shared" si="6"/>
        <v>34</v>
      </c>
      <c r="B36" s="1"/>
      <c r="C36" s="13"/>
      <c r="D36" s="17" t="str">
        <f t="shared" si="7"/>
        <v/>
      </c>
      <c r="E36" s="13"/>
      <c r="F36" s="17" t="str">
        <f t="shared" si="8"/>
        <v/>
      </c>
      <c r="G36" s="1"/>
      <c r="H36" s="13"/>
      <c r="I36" s="17" t="str">
        <f t="shared" si="9"/>
        <v/>
      </c>
      <c r="J36" s="1"/>
      <c r="K36" s="13"/>
      <c r="L36" s="17" t="str">
        <f t="shared" si="10"/>
        <v/>
      </c>
      <c r="M36" s="1"/>
      <c r="N36" s="13"/>
      <c r="O36" s="17" t="str">
        <f t="shared" si="11"/>
        <v/>
      </c>
      <c r="P36" s="1"/>
      <c r="Q36" s="13"/>
      <c r="R36" s="17" t="str">
        <f t="shared" si="12"/>
        <v/>
      </c>
      <c r="S36" s="1"/>
      <c r="T36" s="1"/>
    </row>
    <row r="37" spans="1:20">
      <c r="A37" s="18">
        <f t="shared" si="6"/>
        <v>35</v>
      </c>
      <c r="B37" s="1"/>
      <c r="C37" s="13"/>
      <c r="D37" s="17" t="str">
        <f t="shared" si="7"/>
        <v/>
      </c>
      <c r="E37" s="13"/>
      <c r="F37" s="17" t="str">
        <f t="shared" si="8"/>
        <v/>
      </c>
      <c r="G37" s="1"/>
      <c r="H37" s="13"/>
      <c r="I37" s="17" t="str">
        <f t="shared" si="9"/>
        <v/>
      </c>
      <c r="J37" s="1"/>
      <c r="K37" s="13"/>
      <c r="L37" s="17" t="str">
        <f t="shared" si="10"/>
        <v/>
      </c>
      <c r="M37" s="1"/>
      <c r="N37" s="13"/>
      <c r="O37" s="17" t="str">
        <f t="shared" si="11"/>
        <v/>
      </c>
      <c r="P37" s="1"/>
      <c r="Q37" s="13"/>
      <c r="R37" s="17" t="str">
        <f t="shared" si="12"/>
        <v/>
      </c>
      <c r="S37" s="1"/>
      <c r="T37" s="1"/>
    </row>
    <row r="38" spans="1:20">
      <c r="A38" s="18">
        <f t="shared" si="6"/>
        <v>36</v>
      </c>
      <c r="B38" s="1"/>
      <c r="C38" s="13"/>
      <c r="D38" s="17" t="str">
        <f t="shared" si="7"/>
        <v/>
      </c>
      <c r="E38" s="13"/>
      <c r="F38" s="17" t="str">
        <f t="shared" si="8"/>
        <v/>
      </c>
      <c r="G38" s="1"/>
      <c r="H38" s="13"/>
      <c r="I38" s="17" t="str">
        <f t="shared" si="9"/>
        <v/>
      </c>
      <c r="J38" s="1"/>
      <c r="K38" s="13"/>
      <c r="L38" s="17" t="str">
        <f t="shared" si="10"/>
        <v/>
      </c>
      <c r="M38" s="1"/>
      <c r="N38" s="13"/>
      <c r="O38" s="17" t="str">
        <f t="shared" si="11"/>
        <v/>
      </c>
      <c r="P38" s="1"/>
      <c r="Q38" s="13"/>
      <c r="R38" s="17" t="str">
        <f t="shared" si="12"/>
        <v/>
      </c>
      <c r="S38" s="1"/>
      <c r="T38" s="1"/>
    </row>
    <row r="39" spans="1:20">
      <c r="A39" s="18">
        <f t="shared" si="6"/>
        <v>37</v>
      </c>
      <c r="B39" s="1"/>
      <c r="C39" s="13"/>
      <c r="D39" s="17" t="str">
        <f t="shared" si="7"/>
        <v/>
      </c>
      <c r="E39" s="13"/>
      <c r="F39" s="17" t="str">
        <f t="shared" si="8"/>
        <v/>
      </c>
      <c r="G39" s="1"/>
      <c r="H39" s="13"/>
      <c r="I39" s="17" t="str">
        <f t="shared" si="9"/>
        <v/>
      </c>
      <c r="J39" s="1"/>
      <c r="K39" s="13"/>
      <c r="L39" s="17" t="str">
        <f t="shared" si="10"/>
        <v/>
      </c>
      <c r="M39" s="1"/>
      <c r="N39" s="13"/>
      <c r="O39" s="17" t="str">
        <f t="shared" si="11"/>
        <v/>
      </c>
      <c r="P39" s="1"/>
      <c r="Q39" s="13"/>
      <c r="R39" s="17" t="str">
        <f t="shared" si="12"/>
        <v/>
      </c>
      <c r="S39" s="1"/>
      <c r="T39" s="1"/>
    </row>
    <row r="40" spans="1:20">
      <c r="A40" s="18">
        <f t="shared" si="6"/>
        <v>38</v>
      </c>
      <c r="B40" s="1"/>
      <c r="C40" s="13"/>
      <c r="D40" s="17" t="str">
        <f t="shared" si="7"/>
        <v/>
      </c>
      <c r="E40" s="13"/>
      <c r="F40" s="17" t="str">
        <f t="shared" si="8"/>
        <v/>
      </c>
      <c r="G40" s="1"/>
      <c r="H40" s="13"/>
      <c r="I40" s="17" t="str">
        <f t="shared" si="9"/>
        <v/>
      </c>
      <c r="J40" s="1"/>
      <c r="K40" s="13"/>
      <c r="L40" s="17" t="str">
        <f t="shared" si="10"/>
        <v/>
      </c>
      <c r="M40" s="1"/>
      <c r="N40" s="13"/>
      <c r="O40" s="17" t="str">
        <f t="shared" si="11"/>
        <v/>
      </c>
      <c r="P40" s="1"/>
      <c r="Q40" s="13"/>
      <c r="R40" s="17" t="str">
        <f t="shared" si="12"/>
        <v/>
      </c>
      <c r="S40" s="1"/>
      <c r="T40" s="1"/>
    </row>
    <row r="41" spans="1:20">
      <c r="A41" s="18">
        <f t="shared" si="6"/>
        <v>39</v>
      </c>
      <c r="B41" s="1"/>
      <c r="C41" s="13"/>
      <c r="D41" s="17" t="str">
        <f t="shared" si="7"/>
        <v/>
      </c>
      <c r="E41" s="13"/>
      <c r="F41" s="17" t="str">
        <f t="shared" si="8"/>
        <v/>
      </c>
      <c r="G41" s="1"/>
      <c r="H41" s="13"/>
      <c r="I41" s="17" t="str">
        <f t="shared" si="9"/>
        <v/>
      </c>
      <c r="J41" s="1"/>
      <c r="K41" s="13"/>
      <c r="L41" s="17" t="str">
        <f t="shared" si="10"/>
        <v/>
      </c>
      <c r="M41" s="1"/>
      <c r="N41" s="13"/>
      <c r="O41" s="17" t="str">
        <f t="shared" si="11"/>
        <v/>
      </c>
      <c r="P41" s="1"/>
      <c r="Q41" s="13"/>
      <c r="R41" s="17" t="str">
        <f t="shared" si="12"/>
        <v/>
      </c>
      <c r="S41" s="1"/>
      <c r="T41" s="1"/>
    </row>
    <row r="42" spans="1:20">
      <c r="A42" s="18">
        <f t="shared" si="6"/>
        <v>40</v>
      </c>
      <c r="B42" s="1"/>
      <c r="C42" s="13"/>
      <c r="D42" s="17" t="str">
        <f t="shared" si="7"/>
        <v/>
      </c>
      <c r="E42" s="13"/>
      <c r="F42" s="17" t="str">
        <f t="shared" si="8"/>
        <v/>
      </c>
      <c r="G42" s="1"/>
      <c r="H42" s="33"/>
      <c r="I42" s="17" t="str">
        <f t="shared" si="9"/>
        <v/>
      </c>
      <c r="J42" s="1"/>
      <c r="K42" s="13"/>
      <c r="L42" s="17" t="str">
        <f t="shared" si="10"/>
        <v/>
      </c>
      <c r="M42" s="1"/>
      <c r="N42" s="13"/>
      <c r="O42" s="17" t="str">
        <f t="shared" si="11"/>
        <v/>
      </c>
      <c r="P42" s="1"/>
      <c r="Q42" s="13"/>
      <c r="R42" s="17" t="str">
        <f t="shared" si="12"/>
        <v/>
      </c>
      <c r="S42" s="1"/>
      <c r="T42" s="1"/>
    </row>
    <row r="43" spans="1:20">
      <c r="A43" s="18">
        <f t="shared" si="6"/>
        <v>41</v>
      </c>
      <c r="B43" s="1"/>
      <c r="C43" s="13"/>
      <c r="D43" s="17" t="str">
        <f t="shared" si="7"/>
        <v/>
      </c>
      <c r="E43" s="13"/>
      <c r="F43" s="17" t="str">
        <f t="shared" si="8"/>
        <v/>
      </c>
      <c r="G43" s="1"/>
      <c r="H43" s="13"/>
      <c r="I43" s="17" t="str">
        <f t="shared" si="9"/>
        <v/>
      </c>
      <c r="J43" s="1"/>
      <c r="K43" s="13"/>
      <c r="L43" s="17" t="str">
        <f t="shared" si="10"/>
        <v/>
      </c>
      <c r="M43" s="1"/>
      <c r="N43" s="13"/>
      <c r="O43" s="17" t="str">
        <f t="shared" si="11"/>
        <v/>
      </c>
      <c r="P43" s="1"/>
      <c r="Q43" s="13"/>
      <c r="R43" s="17" t="str">
        <f t="shared" si="12"/>
        <v/>
      </c>
      <c r="S43" s="1"/>
      <c r="T43" s="1"/>
    </row>
    <row r="44" spans="1:20">
      <c r="A44" s="18">
        <f t="shared" si="6"/>
        <v>42</v>
      </c>
      <c r="B44" s="1"/>
      <c r="C44" s="13"/>
      <c r="D44" s="17" t="str">
        <f t="shared" si="7"/>
        <v/>
      </c>
      <c r="E44" s="13"/>
      <c r="F44" s="17" t="str">
        <f t="shared" si="8"/>
        <v/>
      </c>
      <c r="G44" s="1"/>
      <c r="H44" s="13"/>
      <c r="I44" s="17" t="str">
        <f t="shared" si="9"/>
        <v/>
      </c>
      <c r="J44" s="1"/>
      <c r="K44" s="13"/>
      <c r="L44" s="17" t="str">
        <f t="shared" si="10"/>
        <v/>
      </c>
      <c r="M44" s="1"/>
      <c r="N44" s="13"/>
      <c r="O44" s="17" t="str">
        <f t="shared" si="11"/>
        <v/>
      </c>
      <c r="P44" s="1"/>
      <c r="Q44" s="13"/>
      <c r="R44" s="17" t="str">
        <f t="shared" si="12"/>
        <v/>
      </c>
      <c r="S44" s="1"/>
      <c r="T44" s="1"/>
    </row>
    <row r="45" spans="1:20">
      <c r="A45" s="18">
        <f t="shared" si="6"/>
        <v>43</v>
      </c>
      <c r="B45" s="1"/>
      <c r="C45" s="13"/>
      <c r="D45" s="17" t="str">
        <f t="shared" si="7"/>
        <v/>
      </c>
      <c r="E45" s="13"/>
      <c r="F45" s="17" t="str">
        <f t="shared" si="8"/>
        <v/>
      </c>
      <c r="G45" s="1"/>
      <c r="H45" s="13"/>
      <c r="I45" s="17" t="str">
        <f t="shared" si="9"/>
        <v/>
      </c>
      <c r="J45" s="1"/>
      <c r="K45" s="13"/>
      <c r="L45" s="17" t="str">
        <f t="shared" si="10"/>
        <v/>
      </c>
      <c r="M45" s="1"/>
      <c r="N45" s="13"/>
      <c r="O45" s="17" t="str">
        <f t="shared" si="11"/>
        <v/>
      </c>
      <c r="P45" s="1"/>
      <c r="Q45" s="13"/>
      <c r="R45" s="17" t="str">
        <f t="shared" si="12"/>
        <v/>
      </c>
      <c r="S45" s="1"/>
      <c r="T45" s="1"/>
    </row>
    <row r="46" spans="1:20">
      <c r="A46" s="18">
        <f t="shared" si="6"/>
        <v>44</v>
      </c>
      <c r="B46" s="1"/>
      <c r="C46" s="13"/>
      <c r="D46" s="17" t="str">
        <f t="shared" si="7"/>
        <v/>
      </c>
      <c r="E46" s="13"/>
      <c r="F46" s="17" t="str">
        <f t="shared" si="8"/>
        <v/>
      </c>
      <c r="G46" s="1"/>
      <c r="H46" s="13"/>
      <c r="I46" s="17" t="str">
        <f t="shared" si="9"/>
        <v/>
      </c>
      <c r="J46" s="1"/>
      <c r="K46" s="13"/>
      <c r="L46" s="17" t="str">
        <f t="shared" si="10"/>
        <v/>
      </c>
      <c r="M46" s="1"/>
      <c r="N46" s="13"/>
      <c r="O46" s="17" t="str">
        <f t="shared" si="11"/>
        <v/>
      </c>
      <c r="P46" s="1"/>
      <c r="Q46" s="13"/>
      <c r="R46" s="17" t="str">
        <f t="shared" si="12"/>
        <v/>
      </c>
      <c r="S46" s="1"/>
      <c r="T46" s="1"/>
    </row>
    <row r="47" spans="1:20">
      <c r="A47" s="18">
        <f t="shared" si="6"/>
        <v>45</v>
      </c>
      <c r="B47" s="1"/>
      <c r="C47" s="13"/>
      <c r="D47" s="17" t="str">
        <f t="shared" si="7"/>
        <v/>
      </c>
      <c r="E47" s="13"/>
      <c r="F47" s="17" t="str">
        <f t="shared" si="8"/>
        <v/>
      </c>
      <c r="G47" s="1"/>
      <c r="H47" s="13"/>
      <c r="I47" s="17" t="str">
        <f t="shared" si="9"/>
        <v/>
      </c>
      <c r="J47" s="1"/>
      <c r="K47" s="13"/>
      <c r="L47" s="17" t="str">
        <f t="shared" si="10"/>
        <v/>
      </c>
      <c r="M47" s="1"/>
      <c r="N47" s="13"/>
      <c r="O47" s="17" t="str">
        <f t="shared" si="11"/>
        <v/>
      </c>
      <c r="P47" s="1"/>
      <c r="Q47" s="13"/>
      <c r="R47" s="17" t="str">
        <f t="shared" si="12"/>
        <v/>
      </c>
      <c r="S47" s="1"/>
      <c r="T47" s="1"/>
    </row>
    <row r="48" spans="1:20">
      <c r="A48" s="18">
        <f t="shared" si="6"/>
        <v>46</v>
      </c>
      <c r="B48" s="1"/>
      <c r="C48" s="13"/>
      <c r="D48" s="17" t="str">
        <f t="shared" si="7"/>
        <v/>
      </c>
      <c r="E48" s="13"/>
      <c r="F48" s="17" t="str">
        <f t="shared" si="8"/>
        <v/>
      </c>
      <c r="G48" s="1"/>
      <c r="H48" s="13"/>
      <c r="I48" s="17" t="str">
        <f t="shared" si="9"/>
        <v/>
      </c>
      <c r="J48" s="1"/>
      <c r="K48" s="13"/>
      <c r="L48" s="17" t="str">
        <f t="shared" si="10"/>
        <v/>
      </c>
      <c r="M48" s="1"/>
      <c r="N48" s="13"/>
      <c r="O48" s="17" t="str">
        <f t="shared" si="11"/>
        <v/>
      </c>
      <c r="P48" s="1"/>
      <c r="Q48" s="13"/>
      <c r="R48" s="17" t="str">
        <f t="shared" si="12"/>
        <v/>
      </c>
      <c r="S48" s="1"/>
      <c r="T48" s="1"/>
    </row>
    <row r="49" spans="1:20">
      <c r="A49" s="18">
        <f t="shared" si="6"/>
        <v>47</v>
      </c>
      <c r="B49" s="1"/>
      <c r="C49" s="13"/>
      <c r="D49" s="17" t="str">
        <f t="shared" si="7"/>
        <v/>
      </c>
      <c r="E49" s="13"/>
      <c r="F49" s="17" t="str">
        <f t="shared" si="8"/>
        <v/>
      </c>
      <c r="G49" s="1"/>
      <c r="H49" s="13"/>
      <c r="I49" s="17" t="str">
        <f t="shared" si="9"/>
        <v/>
      </c>
      <c r="J49" s="1"/>
      <c r="K49" s="13"/>
      <c r="L49" s="17" t="str">
        <f t="shared" si="10"/>
        <v/>
      </c>
      <c r="M49" s="1"/>
      <c r="N49" s="13"/>
      <c r="O49" s="17" t="str">
        <f t="shared" si="11"/>
        <v/>
      </c>
      <c r="P49" s="1"/>
      <c r="Q49" s="13"/>
      <c r="R49" s="17" t="str">
        <f t="shared" si="12"/>
        <v/>
      </c>
      <c r="S49" s="1"/>
      <c r="T49" s="1"/>
    </row>
    <row r="50" spans="1:20">
      <c r="A50" s="18">
        <f t="shared" si="6"/>
        <v>48</v>
      </c>
      <c r="B50" s="1"/>
      <c r="C50" s="13"/>
      <c r="D50" s="17" t="str">
        <f t="shared" si="7"/>
        <v/>
      </c>
      <c r="E50" s="13"/>
      <c r="F50" s="17" t="str">
        <f t="shared" si="8"/>
        <v/>
      </c>
      <c r="G50" s="1"/>
      <c r="H50" s="13"/>
      <c r="I50" s="17" t="str">
        <f t="shared" si="9"/>
        <v/>
      </c>
      <c r="J50" s="1"/>
      <c r="K50" s="13"/>
      <c r="L50" s="17" t="str">
        <f t="shared" si="10"/>
        <v/>
      </c>
      <c r="M50" s="1"/>
      <c r="N50" s="13"/>
      <c r="O50" s="17" t="str">
        <f t="shared" si="11"/>
        <v/>
      </c>
      <c r="P50" s="1"/>
      <c r="Q50" s="13"/>
      <c r="R50" s="17" t="str">
        <f t="shared" si="12"/>
        <v/>
      </c>
      <c r="S50" s="1"/>
      <c r="T50" s="1"/>
    </row>
    <row r="51" spans="1:20">
      <c r="A51" s="18">
        <f t="shared" si="6"/>
        <v>49</v>
      </c>
      <c r="B51" s="1"/>
      <c r="C51" s="13"/>
      <c r="D51" s="17" t="str">
        <f t="shared" si="7"/>
        <v/>
      </c>
      <c r="E51" s="13"/>
      <c r="F51" s="17" t="str">
        <f t="shared" si="8"/>
        <v/>
      </c>
      <c r="G51" s="1"/>
      <c r="H51" s="13"/>
      <c r="I51" s="17" t="str">
        <f t="shared" si="9"/>
        <v/>
      </c>
      <c r="J51" s="1"/>
      <c r="K51" s="13"/>
      <c r="L51" s="17" t="str">
        <f t="shared" si="10"/>
        <v/>
      </c>
      <c r="M51" s="1"/>
      <c r="N51" s="13"/>
      <c r="O51" s="17" t="str">
        <f t="shared" si="11"/>
        <v/>
      </c>
      <c r="P51" s="1"/>
      <c r="Q51" s="13"/>
      <c r="R51" s="17" t="str">
        <f t="shared" si="12"/>
        <v/>
      </c>
      <c r="S51" s="1"/>
      <c r="T51" s="1"/>
    </row>
    <row r="52" spans="1:20">
      <c r="A52" s="18">
        <f t="shared" si="6"/>
        <v>50</v>
      </c>
      <c r="B52" s="1"/>
      <c r="C52" s="13"/>
      <c r="D52" s="17" t="str">
        <f t="shared" si="7"/>
        <v/>
      </c>
      <c r="E52" s="13"/>
      <c r="F52" s="17" t="str">
        <f t="shared" si="8"/>
        <v/>
      </c>
      <c r="G52" s="1"/>
      <c r="H52" s="13"/>
      <c r="I52" s="17" t="str">
        <f t="shared" si="9"/>
        <v/>
      </c>
      <c r="J52" s="1"/>
      <c r="K52" s="13"/>
      <c r="L52" s="17" t="str">
        <f t="shared" si="10"/>
        <v/>
      </c>
      <c r="M52" s="1"/>
      <c r="N52" s="13"/>
      <c r="O52" s="17" t="str">
        <f t="shared" si="11"/>
        <v/>
      </c>
      <c r="P52" s="1"/>
      <c r="Q52" s="13"/>
      <c r="R52" s="17" t="str">
        <f t="shared" si="12"/>
        <v/>
      </c>
      <c r="S52" s="1"/>
      <c r="T52" s="1"/>
    </row>
    <row r="53" spans="1:20">
      <c r="A53" s="18">
        <f t="shared" si="6"/>
        <v>51</v>
      </c>
      <c r="B53" s="3"/>
      <c r="C53" s="16"/>
      <c r="D53" s="17" t="str">
        <f t="shared" si="7"/>
        <v/>
      </c>
      <c r="E53" s="16"/>
      <c r="F53" s="17" t="str">
        <f t="shared" si="8"/>
        <v/>
      </c>
      <c r="G53" s="3"/>
      <c r="H53" s="16"/>
      <c r="I53" s="17" t="str">
        <f t="shared" si="9"/>
        <v/>
      </c>
      <c r="J53" s="3"/>
      <c r="K53" s="16"/>
      <c r="L53" s="17" t="str">
        <f t="shared" si="10"/>
        <v/>
      </c>
      <c r="M53" s="3"/>
      <c r="N53" s="16"/>
      <c r="O53" s="17" t="str">
        <f t="shared" si="11"/>
        <v/>
      </c>
      <c r="P53" s="3"/>
      <c r="Q53" s="16"/>
      <c r="R53" s="17" t="str">
        <f t="shared" si="12"/>
        <v/>
      </c>
      <c r="S53" s="3"/>
      <c r="T53" s="3"/>
    </row>
  </sheetData>
  <mergeCells count="1">
    <mergeCell ref="V5:V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topLeftCell="A5" zoomScale="196" zoomScaleNormal="196" workbookViewId="0">
      <selection activeCell="A11" sqref="A11"/>
    </sheetView>
  </sheetViews>
  <sheetFormatPr baseColWidth="10" defaultRowHeight="15"/>
  <cols>
    <col min="2" max="2" width="11.5703125" bestFit="1" customWidth="1"/>
    <col min="4" max="4" width="5.85546875" customWidth="1"/>
    <col min="5" max="5" width="7.7109375" customWidth="1"/>
  </cols>
  <sheetData>
    <row r="1" spans="1:10">
      <c r="A1" s="27" t="s">
        <v>98</v>
      </c>
      <c r="E1" s="7" t="s">
        <v>97</v>
      </c>
      <c r="F1" s="25">
        <f>VLOOKUP(Num,ListeFactures,2,FALSE)</f>
        <v>43504</v>
      </c>
    </row>
    <row r="2" spans="1:10">
      <c r="A2" s="27" t="s">
        <v>99</v>
      </c>
    </row>
    <row r="3" spans="1:10">
      <c r="A3" s="27" t="s">
        <v>100</v>
      </c>
      <c r="D3" s="26" t="str">
        <f>VLOOKUP(Num,ListeFactures,4,FALSE)</f>
        <v>Branoma</v>
      </c>
      <c r="E3" s="26"/>
      <c r="F3" s="26">
        <f>VLOOKUP(Num,ListeFactures,3,FALSE)</f>
        <v>2</v>
      </c>
    </row>
    <row r="4" spans="1:10">
      <c r="A4" s="27" t="s">
        <v>101</v>
      </c>
      <c r="D4" s="28" t="str">
        <f>VLOOKUP(Num,ListeClients,3,FALSE)</f>
        <v>2, rue 2</v>
      </c>
      <c r="E4" s="28"/>
      <c r="F4" s="28"/>
    </row>
    <row r="5" spans="1:10">
      <c r="D5" s="28" t="str">
        <f>VLOOKUP(Num,ListeClients,4,FALSE)</f>
        <v>Bd Gamma</v>
      </c>
      <c r="E5" s="28"/>
      <c r="F5" s="28"/>
    </row>
    <row r="6" spans="1:10">
      <c r="D6" s="28" t="str">
        <f>VLOOKUP(Num,ListeClients,5,FALSE)</f>
        <v>Casa</v>
      </c>
      <c r="E6" s="28"/>
      <c r="F6" s="28"/>
    </row>
    <row r="8" spans="1:10">
      <c r="A8" t="s">
        <v>30</v>
      </c>
      <c r="B8" s="23">
        <v>4</v>
      </c>
      <c r="I8" s="19" t="s">
        <v>37</v>
      </c>
      <c r="J8" s="19"/>
    </row>
    <row r="9" spans="1:10">
      <c r="I9" s="19"/>
      <c r="J9" s="19"/>
    </row>
    <row r="10" spans="1:10">
      <c r="A10" s="31" t="s">
        <v>26</v>
      </c>
      <c r="B10" s="32" t="s">
        <v>9</v>
      </c>
      <c r="C10" s="32"/>
      <c r="D10" s="31" t="s">
        <v>10</v>
      </c>
      <c r="E10" s="31" t="s">
        <v>27</v>
      </c>
      <c r="F10" s="31" t="s">
        <v>28</v>
      </c>
    </row>
    <row r="11" spans="1:10">
      <c r="A11" s="29">
        <f>VLOOKUP(Num,ListeFactures,5,FALSE)</f>
        <v>0</v>
      </c>
      <c r="B11" s="30" t="str">
        <f>VLOOKUP(Num,ListeFactures,6,FALSE)</f>
        <v/>
      </c>
      <c r="C11" s="30"/>
      <c r="D11" s="12" t="e">
        <f>VLOOKUP(A11,ListeProduits,3,FALSE)</f>
        <v>#N/A</v>
      </c>
      <c r="E11" s="29">
        <f>VLOOKUP(Num,ListeFactures,7,FALSE)</f>
        <v>4</v>
      </c>
      <c r="F11" s="12" t="e">
        <f>D11*E11</f>
        <v>#N/A</v>
      </c>
    </row>
    <row r="12" spans="1:10">
      <c r="A12" s="29">
        <f>VLOOKUP(Num,ListeFactures,8,FALSE)</f>
        <v>0</v>
      </c>
      <c r="B12" s="30" t="str">
        <f>VLOOKUP(Num,ListeFactures,9,FALSE)</f>
        <v/>
      </c>
      <c r="C12" s="30"/>
      <c r="D12" s="12" t="e">
        <f>VLOOKUP(A12,ListeProduits,3,FALSE)</f>
        <v>#N/A</v>
      </c>
      <c r="E12" s="29">
        <f>VLOOKUP(Num,ListeFactures,10,FALSE)</f>
        <v>5</v>
      </c>
      <c r="F12" s="12" t="e">
        <f t="shared" ref="F12:F15" si="0">D12*E12</f>
        <v>#N/A</v>
      </c>
    </row>
    <row r="13" spans="1:10">
      <c r="A13" s="29">
        <f>VLOOKUP(Num,ListeFactures,11,FALSE)</f>
        <v>0</v>
      </c>
      <c r="B13" s="30" t="str">
        <f>VLOOKUP(Num,ListeFactures,12,FALSE)</f>
        <v/>
      </c>
      <c r="C13" s="30"/>
      <c r="D13" s="12" t="e">
        <f>VLOOKUP(A13,ListeProduits,3,FALSE)</f>
        <v>#N/A</v>
      </c>
      <c r="E13" s="29">
        <f>VLOOKUP(Num,ListeFactures,13,FALSE)</f>
        <v>6</v>
      </c>
      <c r="F13" s="12" t="e">
        <f t="shared" si="0"/>
        <v>#N/A</v>
      </c>
    </row>
    <row r="14" spans="1:10">
      <c r="A14" s="29">
        <f>VLOOKUP(Num,ListeFactures,14,FALSE)</f>
        <v>0</v>
      </c>
      <c r="B14" s="30" t="str">
        <f>VLOOKUP(Num,ListeFactures,15,FALSE)</f>
        <v/>
      </c>
      <c r="C14" s="30"/>
      <c r="D14" s="12" t="e">
        <f>VLOOKUP(A14,ListeProduits,3,FALSE)</f>
        <v>#N/A</v>
      </c>
      <c r="E14" s="29">
        <f>VLOOKUP(Num,ListeFactures,16,FALSE)</f>
        <v>7</v>
      </c>
      <c r="F14" s="12" t="e">
        <f t="shared" si="0"/>
        <v>#N/A</v>
      </c>
    </row>
    <row r="15" spans="1:10">
      <c r="A15" s="29">
        <f>VLOOKUP(Num,ListeFactures,17,FALSE)</f>
        <v>0</v>
      </c>
      <c r="B15" s="30" t="str">
        <f>VLOOKUP(Num,ListeFactures,18,FALSE)</f>
        <v/>
      </c>
      <c r="C15" s="30"/>
      <c r="D15" s="12" t="e">
        <f>VLOOKUP(A15,ListeProduits,3,FALSE)</f>
        <v>#N/A</v>
      </c>
      <c r="E15" s="29">
        <f>VLOOKUP(Num,ListeFactures,19,FALSE)</f>
        <v>8</v>
      </c>
      <c r="F15" s="12" t="e">
        <f t="shared" si="0"/>
        <v>#N/A</v>
      </c>
    </row>
    <row r="16" spans="1:10">
      <c r="F16" s="11" t="e">
        <f>SUM(F11:F15)</f>
        <v>#N/A</v>
      </c>
    </row>
    <row r="17" spans="1:6">
      <c r="D17" s="7" t="s">
        <v>31</v>
      </c>
      <c r="E17" s="8">
        <v>0.1</v>
      </c>
      <c r="F17" s="9" t="e">
        <f>F16*E17</f>
        <v>#N/A</v>
      </c>
    </row>
    <row r="18" spans="1:6">
      <c r="D18" s="7" t="s">
        <v>32</v>
      </c>
      <c r="F18" s="10" t="e">
        <f>F16-F17</f>
        <v>#N/A</v>
      </c>
    </row>
    <row r="19" spans="1:6">
      <c r="D19" t="s">
        <v>33</v>
      </c>
      <c r="E19" s="8">
        <v>0.2</v>
      </c>
      <c r="F19" t="e">
        <f>F18*E19</f>
        <v>#N/A</v>
      </c>
    </row>
    <row r="20" spans="1:6">
      <c r="D20" s="7" t="s">
        <v>34</v>
      </c>
      <c r="F20" s="10" t="e">
        <f>F18+F19</f>
        <v>#N/A</v>
      </c>
    </row>
    <row r="22" spans="1:6">
      <c r="A22" t="s">
        <v>35</v>
      </c>
    </row>
    <row r="23" spans="1:6" ht="29.25" customHeight="1">
      <c r="A23" s="21" t="s">
        <v>36</v>
      </c>
      <c r="B23" s="22"/>
      <c r="C23" s="22"/>
      <c r="D23" s="22"/>
      <c r="E23" s="22"/>
      <c r="F23" s="22"/>
    </row>
  </sheetData>
  <mergeCells count="11">
    <mergeCell ref="D4:F4"/>
    <mergeCell ref="D5:F5"/>
    <mergeCell ref="D6:F6"/>
    <mergeCell ref="I8:J9"/>
    <mergeCell ref="A23:F23"/>
    <mergeCell ref="B10:C10"/>
    <mergeCell ref="B11:C11"/>
    <mergeCell ref="B12:C12"/>
    <mergeCell ref="B13:C13"/>
    <mergeCell ref="B14:C14"/>
    <mergeCell ref="B15:C15"/>
  </mergeCells>
  <dataValidations count="1">
    <dataValidation type="whole" allowBlank="1" showInputMessage="1" showErrorMessage="1" sqref="B8">
      <formula1>1</formula1>
      <formula2>50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CLIENTS</vt:lpstr>
      <vt:lpstr>PRODUITS</vt:lpstr>
      <vt:lpstr>FACTURES</vt:lpstr>
      <vt:lpstr>Facture</vt:lpstr>
      <vt:lpstr>ListeClients</vt:lpstr>
      <vt:lpstr>ListeFactures</vt:lpstr>
      <vt:lpstr>ListeProduits</vt:lpstr>
      <vt:lpstr>Num</vt:lpstr>
      <vt:lpstr>NumClient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2019-01-23T20:47:06Z</dcterms:created>
  <dcterms:modified xsi:type="dcterms:W3CDTF">2019-01-26T11:12:02Z</dcterms:modified>
</cp:coreProperties>
</file>