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tabRatio="751" firstSheet="1" activeTab="7"/>
  </bookViews>
  <sheets>
    <sheet name="Coureurs" sheetId="1" r:id="rId1"/>
    <sheet name="Entraînement" sheetId="6" r:id="rId2"/>
    <sheet name="Expérience" sheetId="2" r:id="rId3"/>
    <sheet name="Défis" sheetId="3" r:id="rId4"/>
    <sheet name="Programme" sheetId="4" r:id="rId5"/>
    <sheet name="Planning premier trimestre" sheetId="5" r:id="rId6"/>
    <sheet name="Planning deuxième trimestre" sheetId="7" r:id="rId7"/>
    <sheet name="Planning troisième trimestre" sheetId="8" r:id="rId8"/>
  </sheets>
  <calcPr calcId="124519"/>
</workbook>
</file>

<file path=xl/calcChain.xml><?xml version="1.0" encoding="utf-8"?>
<calcChain xmlns="http://schemas.openxmlformats.org/spreadsheetml/2006/main">
  <c r="Q32" i="6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D4" i="2"/>
  <c r="D11"/>
  <c r="D9"/>
  <c r="D6"/>
  <c r="D3"/>
  <c r="D7"/>
  <c r="D16"/>
  <c r="D29"/>
  <c r="D32"/>
  <c r="D25"/>
  <c r="D5"/>
  <c r="D23"/>
  <c r="D19"/>
  <c r="D31"/>
  <c r="D21"/>
  <c r="D13"/>
  <c r="D8"/>
  <c r="D15"/>
  <c r="D26"/>
  <c r="D27"/>
  <c r="D14"/>
  <c r="D20"/>
  <c r="D24"/>
  <c r="D28"/>
  <c r="D18"/>
  <c r="D10"/>
  <c r="D12"/>
  <c r="D17"/>
  <c r="D22"/>
  <c r="D30"/>
  <c r="K36" i="1"/>
  <c r="L36"/>
  <c r="M36"/>
  <c r="N36"/>
  <c r="O36"/>
  <c r="P36"/>
  <c r="Q36"/>
  <c r="R36"/>
  <c r="S36"/>
  <c r="T36"/>
  <c r="U36"/>
  <c r="V36"/>
  <c r="J36"/>
  <c r="W4"/>
  <c r="W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"/>
</calcChain>
</file>

<file path=xl/sharedStrings.xml><?xml version="1.0" encoding="utf-8"?>
<sst xmlns="http://schemas.openxmlformats.org/spreadsheetml/2006/main" count="1958" uniqueCount="388">
  <si>
    <t>Nom</t>
  </si>
  <si>
    <t>Prénom</t>
  </si>
  <si>
    <t>Taille</t>
  </si>
  <si>
    <t>Nat</t>
  </si>
  <si>
    <t>Poids</t>
  </si>
  <si>
    <t>Courses Favorites</t>
  </si>
  <si>
    <t>PL</t>
  </si>
  <si>
    <t>MO</t>
  </si>
  <si>
    <t>DES</t>
  </si>
  <si>
    <t>PAV</t>
  </si>
  <si>
    <t>CLM</t>
  </si>
  <si>
    <t>PRL</t>
  </si>
  <si>
    <t>SP</t>
  </si>
  <si>
    <t>ACC</t>
  </si>
  <si>
    <t>END</t>
  </si>
  <si>
    <t>RES</t>
  </si>
  <si>
    <t>REC</t>
  </si>
  <si>
    <t>VAL</t>
  </si>
  <si>
    <t>BAR</t>
  </si>
  <si>
    <t>Van Daelle</t>
  </si>
  <si>
    <t>Jurgen</t>
  </si>
  <si>
    <t>BEL</t>
  </si>
  <si>
    <t>RVV</t>
  </si>
  <si>
    <t>PR</t>
  </si>
  <si>
    <t>TDF</t>
  </si>
  <si>
    <t>TOTAL</t>
  </si>
  <si>
    <t>Mouchi</t>
  </si>
  <si>
    <t>Loïc</t>
  </si>
  <si>
    <t>SUI</t>
  </si>
  <si>
    <t>LBL</t>
  </si>
  <si>
    <t>Rom</t>
  </si>
  <si>
    <t>Sprinterson</t>
  </si>
  <si>
    <t>Forumeur</t>
  </si>
  <si>
    <t>JV1510</t>
  </si>
  <si>
    <t>didou18</t>
  </si>
  <si>
    <t>Tobias</t>
  </si>
  <si>
    <t>ISL</t>
  </si>
  <si>
    <t>GIRO</t>
  </si>
  <si>
    <t>MSR</t>
  </si>
  <si>
    <t>Armot</t>
  </si>
  <si>
    <t>Matthieu</t>
  </si>
  <si>
    <t>AG2R</t>
  </si>
  <si>
    <t>FRA</t>
  </si>
  <si>
    <t>ChptFRA</t>
  </si>
  <si>
    <t>Daup</t>
  </si>
  <si>
    <t>Roubs</t>
  </si>
  <si>
    <t>McEwen</t>
  </si>
  <si>
    <t>Peter</t>
  </si>
  <si>
    <t>AUS</t>
  </si>
  <si>
    <t>ChptMo</t>
  </si>
  <si>
    <t>ursul</t>
  </si>
  <si>
    <t>Andruszczak</t>
  </si>
  <si>
    <t>Wahan</t>
  </si>
  <si>
    <t>POL</t>
  </si>
  <si>
    <t>SB</t>
  </si>
  <si>
    <t>Pol</t>
  </si>
  <si>
    <t>Wings</t>
  </si>
  <si>
    <t>Alex</t>
  </si>
  <si>
    <t>TDU</t>
  </si>
  <si>
    <t>Vysta</t>
  </si>
  <si>
    <t>Johan</t>
  </si>
  <si>
    <t>FW</t>
  </si>
  <si>
    <t>AGR</t>
  </si>
  <si>
    <t>abzh35</t>
  </si>
  <si>
    <t>Garzelli</t>
  </si>
  <si>
    <t>Stefano</t>
  </si>
  <si>
    <t>ITA</t>
  </si>
  <si>
    <t>TA</t>
  </si>
  <si>
    <t>LOMB</t>
  </si>
  <si>
    <t>Varkana</t>
  </si>
  <si>
    <t>Javier</t>
  </si>
  <si>
    <t>maxteam</t>
  </si>
  <si>
    <t>Kirsipuu</t>
  </si>
  <si>
    <t>Jaan</t>
  </si>
  <si>
    <t>EST</t>
  </si>
  <si>
    <t>Estonie</t>
  </si>
  <si>
    <t>Lted</t>
  </si>
  <si>
    <t>Lamouette</t>
  </si>
  <si>
    <t>Didier</t>
  </si>
  <si>
    <t>PN</t>
  </si>
  <si>
    <t>ChptMoCLM</t>
  </si>
  <si>
    <t>D4MSZCZKU</t>
  </si>
  <si>
    <t>Wontinger</t>
  </si>
  <si>
    <t>Edgar</t>
  </si>
  <si>
    <t>LUX</t>
  </si>
  <si>
    <t>Alessiocortez</t>
  </si>
  <si>
    <t>Cortez</t>
  </si>
  <si>
    <t>Alessio</t>
  </si>
  <si>
    <t>Corse</t>
  </si>
  <si>
    <t>Bad_Neos</t>
  </si>
  <si>
    <t>Hosjmund</t>
  </si>
  <si>
    <t>Thorje</t>
  </si>
  <si>
    <t>SUE</t>
  </si>
  <si>
    <t>Autriche</t>
  </si>
  <si>
    <t>El_Pistolero_64</t>
  </si>
  <si>
    <t>Echeverria</t>
  </si>
  <si>
    <t>Iker</t>
  </si>
  <si>
    <t>ESP</t>
  </si>
  <si>
    <t>ninteo</t>
  </si>
  <si>
    <t>Monfils</t>
  </si>
  <si>
    <t>Téo</t>
  </si>
  <si>
    <t>NOR</t>
  </si>
  <si>
    <t>Floflo59250</t>
  </si>
  <si>
    <t>Lecoq</t>
  </si>
  <si>
    <t>Thomas</t>
  </si>
  <si>
    <t>CSS</t>
  </si>
  <si>
    <t>Wasanni_Kowama</t>
  </si>
  <si>
    <t>Kowama</t>
  </si>
  <si>
    <t>Wasanni</t>
  </si>
  <si>
    <t>LondonCl</t>
  </si>
  <si>
    <t>Loiloi29</t>
  </si>
  <si>
    <t>Loiloi</t>
  </si>
  <si>
    <t>VUELTA</t>
  </si>
  <si>
    <t>Solas</t>
  </si>
  <si>
    <t>Louen</t>
  </si>
  <si>
    <t>Bretagne</t>
  </si>
  <si>
    <t>Coxo</t>
  </si>
  <si>
    <t>Dos</t>
  </si>
  <si>
    <t>Coco</t>
  </si>
  <si>
    <t>AFS</t>
  </si>
  <si>
    <t>OHN</t>
  </si>
  <si>
    <t>chavaschleck</t>
  </si>
  <si>
    <t>Svensson</t>
  </si>
  <si>
    <t>Karl</t>
  </si>
  <si>
    <t>Luckynot</t>
  </si>
  <si>
    <t>McNormandy</t>
  </si>
  <si>
    <t>Mael</t>
  </si>
  <si>
    <t>USA</t>
  </si>
  <si>
    <t>Mayoj</t>
  </si>
  <si>
    <t>Iban</t>
  </si>
  <si>
    <t>PB</t>
  </si>
  <si>
    <t>Justin26</t>
  </si>
  <si>
    <t>Bridou</t>
  </si>
  <si>
    <t>Justin</t>
  </si>
  <si>
    <t>Maxdu44</t>
  </si>
  <si>
    <t>Lecou</t>
  </si>
  <si>
    <t>Maxime</t>
  </si>
  <si>
    <t>Scorpions90</t>
  </si>
  <si>
    <t>Scorpions</t>
  </si>
  <si>
    <t>Mathieu</t>
  </si>
  <si>
    <t>Cufff</t>
  </si>
  <si>
    <t>Luccini</t>
  </si>
  <si>
    <t>Néo</t>
  </si>
  <si>
    <t>Vino1</t>
  </si>
  <si>
    <t>Vino</t>
  </si>
  <si>
    <t>Moyenne des Stats</t>
  </si>
  <si>
    <t>Entraînement pour la saison</t>
  </si>
  <si>
    <t>Avril - Juin</t>
  </si>
  <si>
    <t>Janvier - Mars</t>
  </si>
  <si>
    <t>Juillet - Septembre</t>
  </si>
  <si>
    <t>Octobre - Décembre</t>
  </si>
  <si>
    <t>Flahute</t>
  </si>
  <si>
    <t>Puncheur</t>
  </si>
  <si>
    <t>Grimpeur</t>
  </si>
  <si>
    <t>Sprinteur</t>
  </si>
  <si>
    <t>Rouleur</t>
  </si>
  <si>
    <t>Coureur de Tour</t>
  </si>
  <si>
    <t>Baroudeur</t>
  </si>
  <si>
    <t>Expérience gagnée</t>
  </si>
  <si>
    <t>Fin pallier 1</t>
  </si>
  <si>
    <t>Sur 12</t>
  </si>
  <si>
    <t>Sortir en tête d’un secteur pavé ** : +1 PAV</t>
  </si>
  <si>
    <t>Sortir en tête d’un secteur pavé *** : +1 PAV</t>
  </si>
  <si>
    <t>Sortir en tête d’un secteur pavé **** : +1 PAV </t>
  </si>
  <si>
    <t>Sortir en tête d’un secteur pavé ***** : +1 PAV</t>
  </si>
  <si>
    <t>Remporter une étape ou une classique pavée : +1 PAV</t>
  </si>
  <si>
    <t>Terminer dans le Top 10 d'une étape pavée : +1 PAV</t>
  </si>
  <si>
    <t>Remporter une étape Course .1 : +1 suivant le relief de l’étape</t>
  </si>
  <si>
    <t>Remporter une étape Course H.C : +1 suivant le relief de l’étape</t>
  </si>
  <si>
    <t>Remporter une étape course WT (Challenge Coquard) : +1 suivant le relief de l’étape</t>
  </si>
  <si>
    <t>Remporter une étape de GT : +1 suivant le relief de l’étape</t>
  </si>
  <si>
    <t>Passer en tête d'un sprint intermédiaire : +1 ACC</t>
  </si>
  <si>
    <t>Passer en tête de 2 sprints intermédiaires : +1 SP</t>
  </si>
  <si>
    <t>Passer en tête de 5 sprints intermédiaires : +1 ACC / +1 SP</t>
  </si>
  <si>
    <t>Remporter une étape de plaine : + 1 PL / + 1 ACC</t>
  </si>
  <si>
    <t>Terminer dans le Top 10 d'une étape de plaine : + 1 PL</t>
  </si>
  <si>
    <t>Gagner de moins d’une roue : +1 ACC</t>
  </si>
  <si>
    <t>Rouler en tête de peloton : +1 PL</t>
  </si>
  <si>
    <t>Faire une échappée solitaire de 30km au moins : +1 BAR / +1 PL / +1 CLM</t>
  </si>
  <si>
    <t>Faire une échappée solitaire de 10 km au moins : +1 PRL / +1 PL</t>
  </si>
  <si>
    <t>Passer en tête d'un GPM 2° Cat. : + 1 MO / +1 DES</t>
  </si>
  <si>
    <t>Passer en tête d'un GPM 1° Cat. : + 1 MO / +1 DES</t>
  </si>
  <si>
    <t>Passer en tête d'un GPM Hors Cat. : + 1 MO / +1 DES</t>
  </si>
  <si>
    <t>Remporter une étape de Montagne. : + 1 MO / +1 DES</t>
  </si>
  <si>
    <t>Remporter une étape de montagne finissant par une descente de col : +1 DES</t>
  </si>
  <si>
    <t>Terminer dans le Top 10 d'une étape de montagne : + 1 MO</t>
  </si>
  <si>
    <t>S’échapper dans une descente : +1 DES</t>
  </si>
  <si>
    <t>S'échapper du peloton pendant 50 kms au moins : +1 BAR</t>
  </si>
  <si>
    <t>Jouer la victoire au sprint avec l'échappée (même sans remporter l'étape) : +1 BAR</t>
  </si>
  <si>
    <t>Cumuler 500km d’échappée : +1 BAR / +1 END</t>
  </si>
  <si>
    <t>Remporter une étape vallonnée : + 1 VAL</t>
  </si>
  <si>
    <t>Terminer dans le Top 10 d'une étape vallonnée : + 1 VAL</t>
  </si>
  <si>
    <t>Remporter un prologue : +1 PRL</t>
  </si>
  <si>
    <t>Terminer dans le Top 10 d'un prologue : + 1 PRL</t>
  </si>
  <si>
    <t>Remporter un contre la montre : +1 CLM</t>
  </si>
  <si>
    <t>Terminer dans le Top 10 d'un CLM : + 1 CLM</t>
  </si>
  <si>
    <t>Participer à un chrono de plus de 40 km : +1 CLM</t>
  </si>
  <si>
    <t>Participer à un chrono de moins de 3 km : +1 PRL</t>
  </si>
  <si>
    <t>Remporter le classement général à points (min. 5 étapes) : + 1 SP</t>
  </si>
  <si>
    <t>Remporter le classement général du meilleur grimpeur (min. 5 étapes) : + 1 MO</t>
  </si>
  <si>
    <t>Remporter le classement général d'un tour (min. 5 étapes) : +1 REC / +1 END</t>
  </si>
  <si>
    <t>Porter un maillot de meilleur sprinteur sur un tour : +1 END</t>
  </si>
  <si>
    <t>Porter un maillot de meilleur grimpeur sur un tour : +1 RES</t>
  </si>
  <si>
    <t>Porter un maillot de leader d'un général sur un tour : +1 REC</t>
  </si>
  <si>
    <t>Porter le maillot Jaune du Tour : +1 REC</t>
  </si>
  <si>
    <t>Porter le maillot à Pois du Tour : + 1 MO</t>
  </si>
  <si>
    <t>Remporter le Maillot à pois du Tour : + 1 MO</t>
  </si>
  <si>
    <t>Terminer les 5 monuments dans les délais : + 1END / +1 RES / + 1 REC</t>
  </si>
  <si>
    <t>Terminer dans le TOP 20 de chaque monument : + 1END / +1 RES / + 1 REC</t>
  </si>
  <si>
    <t>Ne pas chuter ni crever de toute la campagne flandrienne (Nieuwsblad, E3, GW, AtlF, RVV, PR) (Challenge Akitsuki) : + 1 BAR / +1 RES</t>
  </si>
  <si>
    <t>Terminer dans le TOP 25 de toute la campagne Flandrienne : +1 PAV</t>
  </si>
  <si>
    <t>Gagner dans une échappée fleuve (plus de 10 minutes d’avance) : +1 BAR</t>
  </si>
  <si>
    <t>Terminer un Grand Tour : +1 END / + 1 RES / + 1 REC</t>
  </si>
  <si>
    <t>Terminer dans le Gruppetto : +1 RES</t>
  </si>
  <si>
    <t>S'imposer en solitaire dans une étape de montagne : +1 MO</t>
  </si>
  <si>
    <t>S'imposer en solitaire dans une étape ou classique pavée : +1 PAV</t>
  </si>
  <si>
    <t>Terminer Hors délais : +1 END +10 Pts EXP</t>
  </si>
  <si>
    <t>Chuter pour la première fois : + 1 REC +20 Pts EXP</t>
  </si>
  <si>
    <t>Terminer la flèche wallonne pour la première fois : + 1 VAL</t>
  </si>
  <si>
    <t>Terminer Paris Roubaix pour la première fois : + 1 PAV +1 END</t>
  </si>
  <si>
    <t>Attaque de Marlou : +1 BAR (attaquer pour la première fois)</t>
  </si>
  <si>
    <t>Terminer Le GP de Fourmies (Challenge Darth-Minardi) : +1 RES</t>
  </si>
  <si>
    <t>Passer en tête d’un grand col Français (Alpe d’Huez, Tourmalet , Ventoux, Aubisque, Galibier…) : +1 MO</t>
  </si>
  <si>
    <t>Passer en tête d’un grand col Italien ( … ) : +1 MO</t>
  </si>
  <si>
    <t>Passer en tête de 5 cols Mythiques (Liste à mettre) : +1 MO / +1 END + 1 RES</t>
  </si>
  <si>
    <t>Sortir du peloton dans une pente à 12% minimum : +1 ACC / +1 VAL</t>
  </si>
  <si>
    <t>Faire TOP 10 sur les Champs-Elysées : +1 SP / +1 ACC</t>
  </si>
  <si>
    <t>Faire TOP 10 sur Paris-Tours : +1 SP</t>
  </si>
  <si>
    <t>Faire TOP 10 sur la Vatenfall : +1 SP</t>
  </si>
  <si>
    <t>Faire TOP 10 sur l’Amstel : +1 VAL</t>
  </si>
  <si>
    <t>Faire TOP 10 sur 10 classiques de Vallons : +1 VAL / +1 ACC</t>
  </si>
  <si>
    <t>Faire TOP 10 sur 10 étapes plates : +1 SP / +1 ACC</t>
  </si>
  <si>
    <t>Remonter les bidons : +1 PL / +1 CLM</t>
  </si>
  <si>
    <t>Ramener un leader lâché : +1 PL / +1 CLM</t>
  </si>
  <si>
    <t>Atteindre les 1000km d’échappée : +1 BAR / +1 CLM / +1 PRL</t>
  </si>
  <si>
    <t>Devenir Champion du Monde : +1 END / +1 RES / +1 REC / +1 PL / +1 VAL / +1 SP / +1 ACC  / +1 DES</t>
  </si>
  <si>
    <t>Devenir Champion du Monde CLM : +1 END / +1 RES / +1 REC / +1 CLM / +1 PL / +1 PRL / +1 DES</t>
  </si>
  <si>
    <t>Ne pas se blesser de la saison : +1 END / +1 RES / +1 REC</t>
  </si>
  <si>
    <t>Participer à ses trois courses favorites dans sa carrière : +1 PRL / +1 REC / +1 BAR</t>
  </si>
  <si>
    <t>Remporter une classique plate : +1 SP / +1 RES</t>
  </si>
  <si>
    <t>Remporter 3 courses en solitaire : +1 BAR / +1 PL / +1 CLM</t>
  </si>
  <si>
    <t>Remporter 3 courses en réglant un groupe de minimum 20 coureurs : +1 SP / +1 ACC / + 1 BAR</t>
  </si>
  <si>
    <t>Atteindre les 10.000 km en carrière : +1 BAR / +1 REC</t>
  </si>
  <si>
    <t>Participer aux Championnats du Monde : +1 VAL / +1 SP</t>
  </si>
  <si>
    <t>Participer aux Championnats du Monde CLM : +1 CLM / + 1 PRL</t>
  </si>
  <si>
    <t>La consécration du Vélodrome : +1 PAV</t>
  </si>
  <si>
    <t>Remporter un contre la montre par équipe : +1 CLM / +1 PL</t>
  </si>
  <si>
    <t>Passer en tête d'un GPM 4° Cat. : + 1 VAL / +1 ACC</t>
  </si>
  <si>
    <t>Passer en tête d'un GPM 3° Cat. : + 1 VAL  / +1 ACC</t>
  </si>
  <si>
    <r>
      <t>Descendre 5 Col minimum 2</t>
    </r>
    <r>
      <rPr>
        <vertAlign val="superscript"/>
        <sz val="9"/>
        <rFont val="Arial"/>
        <family val="2"/>
      </rPr>
      <t>ème</t>
    </r>
    <r>
      <rPr>
        <sz val="9"/>
        <rFont val="Arial"/>
        <family val="2"/>
      </rPr>
      <t> cat : +1 DES</t>
    </r>
  </si>
  <si>
    <r>
      <t>Descendre 10 Col minimum 2</t>
    </r>
    <r>
      <rPr>
        <vertAlign val="superscript"/>
        <sz val="9"/>
        <rFont val="Arial"/>
        <family val="2"/>
      </rPr>
      <t>ème</t>
    </r>
    <r>
      <rPr>
        <sz val="9"/>
        <rFont val="Arial"/>
        <family val="2"/>
      </rPr>
      <t> cat : +1 DES</t>
    </r>
  </si>
  <si>
    <t>Remporter une classique pavée MIN H.C. : +1 PAV / +1 PL</t>
  </si>
  <si>
    <t>Remporter 3 classiques Accidentées : +1 VAL</t>
  </si>
  <si>
    <t>28/01 - 25/02</t>
  </si>
  <si>
    <t>05/03 - 10/04</t>
  </si>
  <si>
    <t>11/04 - 20/05</t>
  </si>
  <si>
    <t>22/05 - 17/06</t>
  </si>
  <si>
    <t>06/07 - 27/08</t>
  </si>
  <si>
    <t>02/09 - 14/10</t>
  </si>
  <si>
    <t>Specialisation</t>
  </si>
  <si>
    <t>X</t>
  </si>
  <si>
    <t>Fin pallier 2</t>
  </si>
  <si>
    <t>Fin pallier 3</t>
  </si>
  <si>
    <t>Fin pallier 4</t>
  </si>
  <si>
    <t>Fin pallier 5</t>
  </si>
  <si>
    <t>Fin pallier 6</t>
  </si>
  <si>
    <t>Catégorie .2</t>
  </si>
  <si>
    <t>Catégorie .1</t>
  </si>
  <si>
    <t>Catégorie H.C.</t>
  </si>
  <si>
    <t>Etapes</t>
  </si>
  <si>
    <t>Classiques</t>
  </si>
  <si>
    <t>World Tour</t>
  </si>
  <si>
    <t>Etapes GT</t>
  </si>
  <si>
    <t>Monuments</t>
  </si>
  <si>
    <t>200 EXP</t>
  </si>
  <si>
    <t>500 EXP</t>
  </si>
  <si>
    <t>750 EXP</t>
  </si>
  <si>
    <t>1000 EXP</t>
  </si>
  <si>
    <t>1500 EXP</t>
  </si>
  <si>
    <t>2000 EXP</t>
  </si>
  <si>
    <t>Disputer une classique WT VAL : +1 VAL</t>
  </si>
  <si>
    <t>Prendre le départ de 10 CLM : +1 CLM / +1 PRL</t>
  </si>
  <si>
    <t>Descendre chercher les bidons : +1 DES</t>
  </si>
  <si>
    <t>Chasser seul derrière le peloton : +1 PRL</t>
  </si>
  <si>
    <t>Terminer dans le Top 10 d’une classique pavée : + 1 PAV</t>
  </si>
  <si>
    <t>Paris-Troyes</t>
  </si>
  <si>
    <t>Kattekoers</t>
  </si>
  <si>
    <t>Tryptique des monts et châteaux</t>
  </si>
  <si>
    <t>Chpt Aus</t>
  </si>
  <si>
    <t>GP La Mars</t>
  </si>
  <si>
    <t>Bessèges</t>
  </si>
  <si>
    <t>La Provence</t>
  </si>
  <si>
    <t>Haut-Var</t>
  </si>
  <si>
    <t>Ardèche</t>
  </si>
  <si>
    <t>Drôme</t>
  </si>
  <si>
    <t>Zwolle</t>
  </si>
  <si>
    <t>Rabobank</t>
  </si>
  <si>
    <t>Denain</t>
  </si>
  <si>
    <t>Normandie</t>
  </si>
  <si>
    <t>Loire Atlantique</t>
  </si>
  <si>
    <t>Chôlet</t>
  </si>
  <si>
    <t xml:space="preserve"> Vitré</t>
  </si>
  <si>
    <t>5 Plat</t>
  </si>
  <si>
    <t>1V, 1P, 1C (11)</t>
  </si>
  <si>
    <t>2 VAL</t>
  </si>
  <si>
    <t>Plat</t>
  </si>
  <si>
    <t>6P, 1C (4)</t>
  </si>
  <si>
    <t>Plat PAV</t>
  </si>
  <si>
    <t>4 Plat</t>
  </si>
  <si>
    <t>Spécialiste du Proloue (3 victoires) : +1 PRL</t>
  </si>
  <si>
    <t>Prendre le départ de 5 CLM - 8km : +1 PRL</t>
  </si>
  <si>
    <t>Cuter dans les 3 derniers km (Trophée Hassebacher) : +1 SP</t>
  </si>
  <si>
    <t>Chuter dans une descente de col : +1 DES</t>
  </si>
  <si>
    <t>Compteur KM échappés</t>
  </si>
  <si>
    <t>Efficacité</t>
  </si>
  <si>
    <t>100% = +1</t>
  </si>
  <si>
    <t>95-99</t>
  </si>
  <si>
    <t>90-94</t>
  </si>
  <si>
    <t>80-89</t>
  </si>
  <si>
    <t>65-79</t>
  </si>
  <si>
    <t>50-64</t>
  </si>
  <si>
    <t>30-49</t>
  </si>
  <si>
    <t>10-29</t>
  </si>
  <si>
    <t>1-9</t>
  </si>
  <si>
    <t>***</t>
  </si>
  <si>
    <t>**</t>
  </si>
  <si>
    <t>*</t>
  </si>
  <si>
    <t>Circuit de la Sarthe</t>
  </si>
  <si>
    <t>2 Plat, 1 C (6), 2 VAL</t>
  </si>
  <si>
    <t>Circuit des Ardennes</t>
  </si>
  <si>
    <t>1 Plat, 1 CE (22), 2 VAL</t>
  </si>
  <si>
    <t>Loir-et-Cher</t>
  </si>
  <si>
    <t>Finistère</t>
  </si>
  <si>
    <t>Bro-Leon</t>
  </si>
  <si>
    <t>Jura</t>
  </si>
  <si>
    <t>1 Plat, 1 VAL</t>
  </si>
  <si>
    <t>7 Plat</t>
  </si>
  <si>
    <t>LBL Espoirs</t>
  </si>
  <si>
    <t>3 Plat, 1 VAL</t>
  </si>
  <si>
    <t>5 Plat, 1 VAL PAV</t>
  </si>
  <si>
    <t>1 Plat, 1 VAL, 1 MO</t>
  </si>
  <si>
    <t>1 VAL, 3 MO</t>
  </si>
  <si>
    <t>Plumelec</t>
  </si>
  <si>
    <t>Aulne</t>
  </si>
  <si>
    <t>Wallonie</t>
  </si>
  <si>
    <t>Paris-Roubaix Espoirs</t>
  </si>
  <si>
    <t>Mayenne</t>
  </si>
  <si>
    <t>3 Plat, 1 C (6)</t>
  </si>
  <si>
    <t>Baby GIRO</t>
  </si>
  <si>
    <t>2 Plat, 4 VAL, 1 MO, 1 C (14)</t>
  </si>
  <si>
    <t>1 Plat, 1 VAL, 2 MO</t>
  </si>
  <si>
    <t>Tryptique</t>
  </si>
  <si>
    <t>Camembert</t>
  </si>
  <si>
    <t>Isère Tour</t>
  </si>
  <si>
    <t>Flè. Ardenn</t>
  </si>
  <si>
    <t>4 Jours DK</t>
  </si>
  <si>
    <t>Profronde</t>
  </si>
  <si>
    <t>Tour de l'Ain</t>
  </si>
  <si>
    <t>Isard</t>
  </si>
  <si>
    <t>Coningsloo</t>
  </si>
  <si>
    <t>Route d'Occitanie</t>
  </si>
  <si>
    <t>8 VAL / 15 PLAT / 4 P PAV / 1 PRL / 1 MO</t>
  </si>
  <si>
    <t>Palliers :</t>
  </si>
  <si>
    <t>Les notes annexes (END/RES/REC) prennent le bonus intermédiaire</t>
  </si>
  <si>
    <t>Suivant les profils courus, le coureur aura les bonus sur le barème de l'entraînement arrondi au supérieur (si 75/25%)</t>
  </si>
  <si>
    <t>La note PL est prise en principale si 2 fois supérieure à la deuxième note</t>
  </si>
  <si>
    <t>+2 PL / +2 VAL / +1 PAV / +1 PRL / +1 MO</t>
  </si>
  <si>
    <t>De base, +1 PARTOUT</t>
  </si>
  <si>
    <t>Occitanie OK</t>
  </si>
  <si>
    <t>Giro Espoirs OK</t>
  </si>
  <si>
    <t>8 VAL / 14 PLAT / 1 PAV / 1 MO / 3 CLM</t>
  </si>
  <si>
    <t>+1 PL / +1 VAL</t>
  </si>
  <si>
    <t>Trofeu J.Agostinho</t>
  </si>
  <si>
    <t>1 C (5), 1 P, 2 VAL</t>
  </si>
  <si>
    <t>2 P, 3 MO</t>
  </si>
  <si>
    <t>1 CE (5), 3 P, 1 VAL, 1 MO</t>
  </si>
  <si>
    <t>Tour d'Alsace</t>
  </si>
  <si>
    <t>Poly Normande</t>
  </si>
  <si>
    <t>Tour du Limousin</t>
  </si>
  <si>
    <t>1 P, 3 VAL</t>
  </si>
  <si>
    <t>Ronde van Midden NDL</t>
  </si>
  <si>
    <t>1 P, 1 VAL</t>
  </si>
  <si>
    <t>GP de Fourmies</t>
  </si>
  <si>
    <t>KustPijl</t>
  </si>
  <si>
    <t>Tour du Doubs</t>
  </si>
  <si>
    <t>GP D'Isbergues</t>
  </si>
  <si>
    <t>Gooikse Pijl</t>
  </si>
  <si>
    <t>Tour du Val d'Aoste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</si>
</sst>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vertAlign val="superscript"/>
      <sz val="9"/>
      <name val="Arial"/>
      <family val="2"/>
    </font>
    <font>
      <sz val="9"/>
      <color theme="4"/>
      <name val="Arial"/>
      <family val="2"/>
    </font>
    <font>
      <b/>
      <sz val="11"/>
      <color rgb="FF33333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vertical="center"/>
    </xf>
    <xf numFmtId="0" fontId="0" fillId="0" borderId="1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5" xfId="0" applyFill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7" fillId="0" borderId="18" xfId="0" applyFont="1" applyBorder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0" xfId="0" applyFont="1"/>
    <xf numFmtId="0" fontId="0" fillId="0" borderId="0" xfId="0" applyFill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0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10" fillId="0" borderId="1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9" fontId="0" fillId="0" borderId="9" xfId="1" applyFont="1" applyBorder="1" applyAlignment="1">
      <alignment horizontal="center" vertical="center"/>
    </xf>
    <xf numFmtId="9" fontId="0" fillId="0" borderId="15" xfId="1" applyFont="1" applyBorder="1" applyAlignment="1">
      <alignment horizontal="center" vertical="center"/>
    </xf>
    <xf numFmtId="9" fontId="0" fillId="0" borderId="34" xfId="1" applyFont="1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9" fontId="0" fillId="0" borderId="29" xfId="1" applyFont="1" applyBorder="1" applyAlignment="1">
      <alignment horizontal="center" vertical="center"/>
    </xf>
    <xf numFmtId="9" fontId="0" fillId="0" borderId="31" xfId="1" applyFont="1" applyBorder="1" applyAlignment="1">
      <alignment horizontal="center" vertical="center"/>
    </xf>
    <xf numFmtId="9" fontId="0" fillId="0" borderId="32" xfId="1" applyFont="1" applyBorder="1" applyAlignment="1">
      <alignment horizontal="center" vertical="center"/>
    </xf>
    <xf numFmtId="9" fontId="0" fillId="0" borderId="35" xfId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9" fontId="0" fillId="0" borderId="0" xfId="1" applyFont="1" applyBorder="1" applyAlignment="1">
      <alignment horizontal="center"/>
    </xf>
    <xf numFmtId="9" fontId="0" fillId="0" borderId="30" xfId="1" applyFont="1" applyBorder="1" applyAlignment="1">
      <alignment horizontal="center"/>
    </xf>
    <xf numFmtId="9" fontId="0" fillId="0" borderId="21" xfId="1" applyFont="1" applyBorder="1" applyAlignment="1">
      <alignment horizontal="center"/>
    </xf>
    <xf numFmtId="9" fontId="0" fillId="0" borderId="33" xfId="1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9" fillId="9" borderId="1" xfId="0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3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4" borderId="0" xfId="0" applyNumberFormat="1" applyFill="1" applyAlignment="1">
      <alignment horizontal="center"/>
    </xf>
    <xf numFmtId="49" fontId="0" fillId="6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0" fillId="7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18">
    <dxf>
      <font>
        <b/>
        <i val="0"/>
        <color theme="3" tint="0.39994506668294322"/>
      </font>
    </dxf>
    <dxf>
      <font>
        <b/>
        <i val="0"/>
        <color rgb="FF00B050"/>
      </font>
    </dxf>
    <dxf>
      <font>
        <b val="0"/>
        <i val="0"/>
        <color auto="1"/>
      </font>
    </dxf>
    <dxf>
      <font>
        <b val="0"/>
        <i val="0"/>
        <color rgb="FFFF0000"/>
      </font>
    </dxf>
    <dxf>
      <font>
        <b/>
        <i val="0"/>
        <color auto="1"/>
      </font>
      <fill>
        <patternFill>
          <bgColor theme="6" tint="0.39994506668294322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theme="4"/>
        </patternFill>
      </fill>
    </dxf>
    <dxf>
      <font>
        <b/>
        <i val="0"/>
        <color theme="3" tint="0.39994506668294322"/>
      </font>
    </dxf>
    <dxf>
      <font>
        <b/>
        <i val="0"/>
        <color rgb="FF00B050"/>
      </font>
    </dxf>
    <dxf>
      <font>
        <b val="0"/>
        <i val="0"/>
        <color auto="1"/>
      </font>
    </dxf>
    <dxf>
      <font>
        <b val="0"/>
        <i val="0"/>
        <color rgb="FFFF0000"/>
      </font>
    </dxf>
    <dxf>
      <font>
        <b/>
        <i val="0"/>
        <color auto="1"/>
      </font>
      <fill>
        <patternFill>
          <bgColor theme="4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theme="6" tint="0.39994506668294322"/>
        </patternFill>
      </fill>
    </dxf>
    <dxf>
      <font>
        <b/>
        <i val="0"/>
        <color theme="3" tint="0.39994506668294322"/>
      </font>
    </dxf>
    <dxf>
      <font>
        <b/>
        <i val="0"/>
        <color rgb="FF00B050"/>
      </font>
    </dxf>
    <dxf>
      <font>
        <b val="0"/>
        <i val="0"/>
        <color auto="1"/>
      </font>
    </dxf>
    <dxf>
      <font>
        <b val="0"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6"/>
  <sheetViews>
    <sheetView workbookViewId="0">
      <selection activeCell="N8" sqref="N8"/>
    </sheetView>
  </sheetViews>
  <sheetFormatPr baseColWidth="10" defaultRowHeight="15"/>
  <cols>
    <col min="1" max="1" width="17.28515625" style="1" bestFit="1" customWidth="1"/>
    <col min="2" max="2" width="15" style="1" customWidth="1"/>
    <col min="3" max="3" width="9.7109375" style="1" customWidth="1"/>
    <col min="4" max="4" width="7.85546875" style="1" customWidth="1"/>
    <col min="5" max="6" width="6.28515625" style="1" customWidth="1"/>
    <col min="7" max="9" width="8.140625" style="1" customWidth="1"/>
    <col min="10" max="22" width="6" style="1" customWidth="1"/>
    <col min="23" max="24" width="11.42578125" style="1"/>
    <col min="25" max="28" width="19" style="1" customWidth="1"/>
    <col min="29" max="16384" width="11.42578125" style="1"/>
  </cols>
  <sheetData>
    <row r="1" spans="1:28" s="2" customFormat="1">
      <c r="A1" s="98" t="s">
        <v>32</v>
      </c>
      <c r="B1" s="91" t="s">
        <v>0</v>
      </c>
      <c r="C1" s="90" t="s">
        <v>1</v>
      </c>
      <c r="D1" s="90" t="s">
        <v>3</v>
      </c>
      <c r="E1" s="90" t="s">
        <v>2</v>
      </c>
      <c r="F1" s="90" t="s">
        <v>4</v>
      </c>
      <c r="G1" s="90" t="s">
        <v>5</v>
      </c>
      <c r="H1" s="90"/>
      <c r="I1" s="90"/>
      <c r="J1" s="91" t="s">
        <v>6</v>
      </c>
      <c r="K1" s="90" t="s">
        <v>7</v>
      </c>
      <c r="L1" s="90" t="s">
        <v>8</v>
      </c>
      <c r="M1" s="90" t="s">
        <v>9</v>
      </c>
      <c r="N1" s="90" t="s">
        <v>10</v>
      </c>
      <c r="O1" s="90" t="s">
        <v>11</v>
      </c>
      <c r="P1" s="90" t="s">
        <v>12</v>
      </c>
      <c r="Q1" s="90" t="s">
        <v>13</v>
      </c>
      <c r="R1" s="90" t="s">
        <v>14</v>
      </c>
      <c r="S1" s="90" t="s">
        <v>15</v>
      </c>
      <c r="T1" s="90" t="s">
        <v>16</v>
      </c>
      <c r="U1" s="90" t="s">
        <v>17</v>
      </c>
      <c r="V1" s="90" t="s">
        <v>18</v>
      </c>
      <c r="W1" s="90" t="s">
        <v>25</v>
      </c>
      <c r="Y1" s="89" t="s">
        <v>146</v>
      </c>
      <c r="Z1" s="89"/>
      <c r="AA1" s="89"/>
      <c r="AB1" s="89"/>
    </row>
    <row r="2" spans="1:28" s="2" customFormat="1">
      <c r="A2" s="99"/>
      <c r="B2" s="91"/>
      <c r="C2" s="90"/>
      <c r="D2" s="90"/>
      <c r="E2" s="90"/>
      <c r="F2" s="90"/>
      <c r="G2" s="90"/>
      <c r="H2" s="90"/>
      <c r="I2" s="90"/>
      <c r="J2" s="91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Y2" s="2" t="s">
        <v>148</v>
      </c>
      <c r="Z2" s="2" t="s">
        <v>147</v>
      </c>
      <c r="AA2" s="2" t="s">
        <v>149</v>
      </c>
      <c r="AB2" s="2" t="s">
        <v>150</v>
      </c>
    </row>
    <row r="3" spans="1:28">
      <c r="A3" s="6" t="s">
        <v>33</v>
      </c>
      <c r="B3" s="7" t="s">
        <v>19</v>
      </c>
      <c r="C3" s="8" t="s">
        <v>20</v>
      </c>
      <c r="D3" s="8" t="s">
        <v>21</v>
      </c>
      <c r="E3" s="8">
        <v>192</v>
      </c>
      <c r="F3" s="8">
        <v>78</v>
      </c>
      <c r="G3" s="9" t="s">
        <v>22</v>
      </c>
      <c r="H3" s="10" t="s">
        <v>23</v>
      </c>
      <c r="I3" s="11" t="s">
        <v>24</v>
      </c>
      <c r="J3" s="1">
        <v>64</v>
      </c>
      <c r="K3" s="1">
        <v>50</v>
      </c>
      <c r="L3" s="1">
        <v>50</v>
      </c>
      <c r="M3" s="1">
        <v>60</v>
      </c>
      <c r="N3" s="1">
        <v>52</v>
      </c>
      <c r="O3" s="1">
        <v>50</v>
      </c>
      <c r="P3" s="1">
        <v>56</v>
      </c>
      <c r="Q3" s="1">
        <v>55</v>
      </c>
      <c r="R3" s="1">
        <v>60</v>
      </c>
      <c r="S3" s="1">
        <v>55</v>
      </c>
      <c r="T3" s="1">
        <v>51</v>
      </c>
      <c r="U3" s="1">
        <v>55</v>
      </c>
      <c r="V3" s="1">
        <v>51</v>
      </c>
      <c r="W3" s="1">
        <f>SUM(J3:V3)</f>
        <v>709</v>
      </c>
      <c r="Y3" s="1" t="s">
        <v>151</v>
      </c>
      <c r="Z3" s="1" t="s">
        <v>154</v>
      </c>
      <c r="AA3" s="1" t="s">
        <v>152</v>
      </c>
      <c r="AB3" s="1" t="s">
        <v>151</v>
      </c>
    </row>
    <row r="4" spans="1:28">
      <c r="A4" s="6" t="s">
        <v>26</v>
      </c>
      <c r="B4" s="7" t="s">
        <v>26</v>
      </c>
      <c r="C4" s="8" t="s">
        <v>27</v>
      </c>
      <c r="D4" s="8" t="s">
        <v>28</v>
      </c>
      <c r="E4" s="8">
        <v>172</v>
      </c>
      <c r="F4" s="8">
        <v>62</v>
      </c>
      <c r="G4" s="9" t="s">
        <v>29</v>
      </c>
      <c r="H4" s="10" t="s">
        <v>30</v>
      </c>
      <c r="I4" s="11" t="s">
        <v>24</v>
      </c>
      <c r="J4" s="1">
        <v>52</v>
      </c>
      <c r="K4" s="1">
        <v>62</v>
      </c>
      <c r="L4" s="1">
        <v>62</v>
      </c>
      <c r="M4" s="1">
        <v>50</v>
      </c>
      <c r="N4" s="1">
        <v>51</v>
      </c>
      <c r="O4" s="1">
        <v>50</v>
      </c>
      <c r="P4" s="1">
        <v>50</v>
      </c>
      <c r="Q4" s="1">
        <v>56</v>
      </c>
      <c r="R4" s="1">
        <v>61</v>
      </c>
      <c r="S4" s="1">
        <v>57</v>
      </c>
      <c r="T4" s="1">
        <v>51</v>
      </c>
      <c r="U4" s="1">
        <v>51</v>
      </c>
      <c r="V4" s="1">
        <v>61</v>
      </c>
      <c r="W4" s="1">
        <f t="shared" ref="W4:W32" si="0">SUM(J4:V4)</f>
        <v>714</v>
      </c>
      <c r="Y4" s="1" t="s">
        <v>153</v>
      </c>
      <c r="Z4" s="1" t="s">
        <v>153</v>
      </c>
      <c r="AA4" s="1" t="s">
        <v>153</v>
      </c>
      <c r="AB4" s="1" t="s">
        <v>157</v>
      </c>
    </row>
    <row r="5" spans="1:28">
      <c r="A5" s="6" t="s">
        <v>34</v>
      </c>
      <c r="B5" s="7" t="s">
        <v>31</v>
      </c>
      <c r="C5" s="8" t="s">
        <v>35</v>
      </c>
      <c r="D5" s="8" t="s">
        <v>36</v>
      </c>
      <c r="E5" s="8">
        <v>190</v>
      </c>
      <c r="F5" s="8">
        <v>78</v>
      </c>
      <c r="G5" s="9" t="s">
        <v>37</v>
      </c>
      <c r="H5" s="10" t="s">
        <v>38</v>
      </c>
      <c r="I5" s="11" t="s">
        <v>23</v>
      </c>
      <c r="J5" s="1">
        <v>64</v>
      </c>
      <c r="K5" s="1">
        <v>50</v>
      </c>
      <c r="L5" s="1">
        <v>50</v>
      </c>
      <c r="M5" s="1">
        <v>55</v>
      </c>
      <c r="N5" s="1">
        <v>57</v>
      </c>
      <c r="O5" s="1">
        <v>60</v>
      </c>
      <c r="P5" s="1">
        <v>63</v>
      </c>
      <c r="Q5" s="1">
        <v>63</v>
      </c>
      <c r="R5" s="1">
        <v>51</v>
      </c>
      <c r="S5" s="1">
        <v>51</v>
      </c>
      <c r="T5" s="1">
        <v>51</v>
      </c>
      <c r="U5" s="1">
        <v>51</v>
      </c>
      <c r="V5" s="1">
        <v>52</v>
      </c>
      <c r="W5" s="1">
        <f t="shared" si="0"/>
        <v>718</v>
      </c>
      <c r="Y5" s="1" t="s">
        <v>154</v>
      </c>
      <c r="Z5" s="1" t="s">
        <v>154</v>
      </c>
      <c r="AA5" s="1" t="s">
        <v>154</v>
      </c>
      <c r="AB5" s="1" t="s">
        <v>154</v>
      </c>
    </row>
    <row r="6" spans="1:28">
      <c r="A6" s="6" t="s">
        <v>41</v>
      </c>
      <c r="B6" s="7" t="s">
        <v>39</v>
      </c>
      <c r="C6" s="8" t="s">
        <v>40</v>
      </c>
      <c r="D6" s="8" t="s">
        <v>42</v>
      </c>
      <c r="E6" s="8">
        <v>188</v>
      </c>
      <c r="F6" s="8">
        <v>72</v>
      </c>
      <c r="G6" s="9" t="s">
        <v>24</v>
      </c>
      <c r="H6" s="10" t="s">
        <v>43</v>
      </c>
      <c r="I6" s="11" t="s">
        <v>44</v>
      </c>
      <c r="J6" s="1">
        <v>54</v>
      </c>
      <c r="K6" s="1">
        <v>63</v>
      </c>
      <c r="L6" s="1">
        <v>52</v>
      </c>
      <c r="M6" s="1">
        <v>50</v>
      </c>
      <c r="N6" s="1">
        <v>61</v>
      </c>
      <c r="O6" s="1">
        <v>58</v>
      </c>
      <c r="P6" s="1">
        <v>50</v>
      </c>
      <c r="Q6" s="1">
        <v>51</v>
      </c>
      <c r="R6" s="1">
        <v>57</v>
      </c>
      <c r="S6" s="1">
        <v>55</v>
      </c>
      <c r="T6" s="1">
        <v>58</v>
      </c>
      <c r="U6" s="1">
        <v>59</v>
      </c>
      <c r="V6" s="1">
        <v>52</v>
      </c>
      <c r="W6" s="1">
        <f t="shared" si="0"/>
        <v>720</v>
      </c>
      <c r="Y6" s="1" t="s">
        <v>156</v>
      </c>
      <c r="Z6" s="1" t="s">
        <v>152</v>
      </c>
      <c r="AA6" s="1" t="s">
        <v>153</v>
      </c>
      <c r="AB6" s="1" t="s">
        <v>156</v>
      </c>
    </row>
    <row r="7" spans="1:28">
      <c r="A7" s="6" t="s">
        <v>45</v>
      </c>
      <c r="B7" s="7" t="s">
        <v>46</v>
      </c>
      <c r="C7" s="8" t="s">
        <v>47</v>
      </c>
      <c r="D7" s="8" t="s">
        <v>48</v>
      </c>
      <c r="E7" s="8">
        <v>172</v>
      </c>
      <c r="F7" s="8">
        <v>68</v>
      </c>
      <c r="G7" s="9" t="s">
        <v>38</v>
      </c>
      <c r="H7" s="10" t="s">
        <v>24</v>
      </c>
      <c r="I7" s="11" t="s">
        <v>49</v>
      </c>
      <c r="J7" s="1">
        <v>63</v>
      </c>
      <c r="K7" s="1">
        <v>50</v>
      </c>
      <c r="L7" s="1">
        <v>51</v>
      </c>
      <c r="M7" s="1">
        <v>50</v>
      </c>
      <c r="N7" s="1">
        <v>51</v>
      </c>
      <c r="O7" s="1">
        <v>50</v>
      </c>
      <c r="P7" s="1">
        <v>62</v>
      </c>
      <c r="Q7" s="1">
        <v>62</v>
      </c>
      <c r="R7" s="1">
        <v>57</v>
      </c>
      <c r="S7" s="1">
        <v>56</v>
      </c>
      <c r="T7" s="1">
        <v>51</v>
      </c>
      <c r="U7" s="1">
        <v>60</v>
      </c>
      <c r="V7" s="1">
        <v>53</v>
      </c>
      <c r="W7" s="1">
        <f t="shared" si="0"/>
        <v>716</v>
      </c>
      <c r="Y7" s="1" t="s">
        <v>154</v>
      </c>
      <c r="Z7" s="1" t="s">
        <v>152</v>
      </c>
      <c r="AA7" s="1" t="s">
        <v>154</v>
      </c>
      <c r="AB7" s="1" t="s">
        <v>154</v>
      </c>
    </row>
    <row r="8" spans="1:28">
      <c r="A8" s="6" t="s">
        <v>50</v>
      </c>
      <c r="B8" s="7" t="s">
        <v>51</v>
      </c>
      <c r="C8" s="8" t="s">
        <v>52</v>
      </c>
      <c r="D8" s="8" t="s">
        <v>53</v>
      </c>
      <c r="E8" s="8">
        <v>181</v>
      </c>
      <c r="F8" s="8">
        <v>75</v>
      </c>
      <c r="G8" s="9" t="s">
        <v>54</v>
      </c>
      <c r="H8" s="10" t="s">
        <v>55</v>
      </c>
      <c r="I8" s="11" t="s">
        <v>38</v>
      </c>
      <c r="J8" s="1">
        <v>65</v>
      </c>
      <c r="K8" s="1">
        <v>51</v>
      </c>
      <c r="L8" s="1">
        <v>51</v>
      </c>
      <c r="M8" s="1">
        <v>56</v>
      </c>
      <c r="N8" s="1">
        <v>51</v>
      </c>
      <c r="O8" s="1">
        <v>50</v>
      </c>
      <c r="P8" s="1">
        <v>51</v>
      </c>
      <c r="Q8" s="1">
        <v>55</v>
      </c>
      <c r="R8" s="1">
        <v>56</v>
      </c>
      <c r="S8" s="1">
        <v>61</v>
      </c>
      <c r="T8" s="1">
        <v>52</v>
      </c>
      <c r="U8" s="1">
        <v>56</v>
      </c>
      <c r="V8" s="1">
        <v>63</v>
      </c>
      <c r="W8" s="1">
        <f t="shared" si="0"/>
        <v>718</v>
      </c>
      <c r="Y8" s="1" t="s">
        <v>157</v>
      </c>
      <c r="Z8" s="1" t="s">
        <v>157</v>
      </c>
      <c r="AA8" s="1" t="s">
        <v>152</v>
      </c>
      <c r="AB8" s="1" t="s">
        <v>152</v>
      </c>
    </row>
    <row r="9" spans="1:28">
      <c r="A9" s="6" t="s">
        <v>56</v>
      </c>
      <c r="B9" s="7" t="s">
        <v>56</v>
      </c>
      <c r="C9" s="8" t="s">
        <v>57</v>
      </c>
      <c r="D9" s="8" t="s">
        <v>48</v>
      </c>
      <c r="E9" s="8">
        <v>185</v>
      </c>
      <c r="F9" s="8">
        <v>68</v>
      </c>
      <c r="G9" s="9" t="s">
        <v>58</v>
      </c>
      <c r="H9" s="10" t="s">
        <v>37</v>
      </c>
      <c r="I9" s="11" t="s">
        <v>44</v>
      </c>
      <c r="J9" s="1">
        <v>52</v>
      </c>
      <c r="K9" s="1">
        <v>61</v>
      </c>
      <c r="L9" s="1">
        <v>53</v>
      </c>
      <c r="M9" s="1">
        <v>50</v>
      </c>
      <c r="N9" s="1">
        <v>57</v>
      </c>
      <c r="O9" s="1">
        <v>51</v>
      </c>
      <c r="P9" s="1">
        <v>50</v>
      </c>
      <c r="Q9" s="1">
        <v>54</v>
      </c>
      <c r="R9" s="1">
        <v>57</v>
      </c>
      <c r="S9" s="1">
        <v>56</v>
      </c>
      <c r="T9" s="1">
        <v>57</v>
      </c>
      <c r="U9" s="1">
        <v>61</v>
      </c>
      <c r="V9" s="1">
        <v>57</v>
      </c>
      <c r="W9" s="1">
        <f t="shared" si="0"/>
        <v>716</v>
      </c>
      <c r="Y9" s="1" t="s">
        <v>156</v>
      </c>
      <c r="Z9" s="1" t="s">
        <v>156</v>
      </c>
      <c r="AA9" s="1" t="s">
        <v>153</v>
      </c>
      <c r="AB9" s="1" t="s">
        <v>153</v>
      </c>
    </row>
    <row r="10" spans="1:28">
      <c r="A10" s="6" t="s">
        <v>59</v>
      </c>
      <c r="B10" s="7" t="s">
        <v>59</v>
      </c>
      <c r="C10" s="8" t="s">
        <v>60</v>
      </c>
      <c r="D10" s="8" t="s">
        <v>28</v>
      </c>
      <c r="E10" s="8">
        <v>175</v>
      </c>
      <c r="F10" s="8">
        <v>62</v>
      </c>
      <c r="G10" s="9" t="s">
        <v>61</v>
      </c>
      <c r="H10" s="10" t="s">
        <v>62</v>
      </c>
      <c r="I10" s="11" t="s">
        <v>29</v>
      </c>
      <c r="J10" s="1">
        <v>52</v>
      </c>
      <c r="K10" s="1">
        <v>60</v>
      </c>
      <c r="L10" s="1">
        <v>50</v>
      </c>
      <c r="M10" s="1">
        <v>50</v>
      </c>
      <c r="N10" s="1">
        <v>51</v>
      </c>
      <c r="O10" s="1">
        <v>50</v>
      </c>
      <c r="P10" s="1">
        <v>60</v>
      </c>
      <c r="Q10" s="1">
        <v>61</v>
      </c>
      <c r="R10" s="1">
        <v>60</v>
      </c>
      <c r="S10" s="1">
        <v>50</v>
      </c>
      <c r="T10" s="1">
        <v>50</v>
      </c>
      <c r="U10" s="1">
        <v>61</v>
      </c>
      <c r="V10" s="1">
        <v>52</v>
      </c>
      <c r="W10" s="1">
        <f t="shared" si="0"/>
        <v>707</v>
      </c>
      <c r="Y10" s="1" t="s">
        <v>152</v>
      </c>
      <c r="Z10" s="1" t="s">
        <v>154</v>
      </c>
      <c r="AA10" s="1" t="s">
        <v>152</v>
      </c>
      <c r="AB10" s="1" t="s">
        <v>152</v>
      </c>
    </row>
    <row r="11" spans="1:28">
      <c r="A11" s="6" t="s">
        <v>63</v>
      </c>
      <c r="B11" s="7" t="s">
        <v>64</v>
      </c>
      <c r="C11" s="8" t="s">
        <v>65</v>
      </c>
      <c r="D11" s="8" t="s">
        <v>66</v>
      </c>
      <c r="E11" s="8">
        <v>175</v>
      </c>
      <c r="F11" s="8">
        <v>64</v>
      </c>
      <c r="G11" s="9" t="s">
        <v>37</v>
      </c>
      <c r="H11" s="10" t="s">
        <v>67</v>
      </c>
      <c r="I11" s="11" t="s">
        <v>68</v>
      </c>
      <c r="J11" s="1">
        <v>57</v>
      </c>
      <c r="K11" s="1">
        <v>62</v>
      </c>
      <c r="L11" s="1">
        <v>52</v>
      </c>
      <c r="M11" s="1">
        <v>50</v>
      </c>
      <c r="N11" s="1">
        <v>53</v>
      </c>
      <c r="O11" s="1">
        <v>51</v>
      </c>
      <c r="P11" s="1">
        <v>53</v>
      </c>
      <c r="Q11" s="1">
        <v>58</v>
      </c>
      <c r="R11" s="1">
        <v>56</v>
      </c>
      <c r="S11" s="1">
        <v>58</v>
      </c>
      <c r="T11" s="1">
        <v>57</v>
      </c>
      <c r="U11" s="1">
        <v>60</v>
      </c>
      <c r="V11" s="1">
        <v>53</v>
      </c>
      <c r="W11" s="1">
        <f t="shared" si="0"/>
        <v>720</v>
      </c>
      <c r="Y11" s="1" t="s">
        <v>153</v>
      </c>
      <c r="Z11" s="1" t="s">
        <v>152</v>
      </c>
      <c r="AA11" s="1" t="s">
        <v>152</v>
      </c>
      <c r="AB11" s="1" t="s">
        <v>153</v>
      </c>
    </row>
    <row r="12" spans="1:28">
      <c r="A12" s="6" t="s">
        <v>69</v>
      </c>
      <c r="B12" s="7" t="s">
        <v>69</v>
      </c>
      <c r="C12" s="8" t="s">
        <v>70</v>
      </c>
      <c r="D12" s="8" t="s">
        <v>21</v>
      </c>
      <c r="E12" s="8">
        <v>174</v>
      </c>
      <c r="F12" s="8">
        <v>62</v>
      </c>
      <c r="G12" s="9" t="s">
        <v>29</v>
      </c>
      <c r="H12" s="10" t="s">
        <v>37</v>
      </c>
      <c r="I12" s="11" t="s">
        <v>24</v>
      </c>
      <c r="J12" s="1">
        <v>57</v>
      </c>
      <c r="K12" s="1">
        <v>58</v>
      </c>
      <c r="L12" s="1">
        <v>50</v>
      </c>
      <c r="M12" s="1">
        <v>50</v>
      </c>
      <c r="N12" s="1">
        <v>51</v>
      </c>
      <c r="O12" s="1">
        <v>50</v>
      </c>
      <c r="P12" s="1">
        <v>52</v>
      </c>
      <c r="Q12" s="1">
        <v>58</v>
      </c>
      <c r="R12" s="1">
        <v>60</v>
      </c>
      <c r="S12" s="1">
        <v>59</v>
      </c>
      <c r="T12" s="1">
        <v>50</v>
      </c>
      <c r="U12" s="1">
        <v>63</v>
      </c>
      <c r="V12" s="1">
        <v>58</v>
      </c>
      <c r="W12" s="1">
        <f t="shared" si="0"/>
        <v>716</v>
      </c>
      <c r="Y12" s="1" t="s">
        <v>152</v>
      </c>
      <c r="Z12" s="1" t="s">
        <v>152</v>
      </c>
      <c r="AA12" s="1" t="s">
        <v>155</v>
      </c>
      <c r="AB12" s="1" t="s">
        <v>156</v>
      </c>
    </row>
    <row r="13" spans="1:28">
      <c r="A13" s="6" t="s">
        <v>71</v>
      </c>
      <c r="B13" s="7" t="s">
        <v>72</v>
      </c>
      <c r="C13" s="8" t="s">
        <v>73</v>
      </c>
      <c r="D13" s="8" t="s">
        <v>74</v>
      </c>
      <c r="E13" s="8">
        <v>179</v>
      </c>
      <c r="F13" s="8">
        <v>81</v>
      </c>
      <c r="G13" s="9" t="s">
        <v>24</v>
      </c>
      <c r="H13" s="10" t="s">
        <v>38</v>
      </c>
      <c r="I13" s="11" t="s">
        <v>75</v>
      </c>
      <c r="J13" s="1">
        <v>62</v>
      </c>
      <c r="K13" s="1">
        <v>50</v>
      </c>
      <c r="L13" s="1">
        <v>51</v>
      </c>
      <c r="M13" s="1">
        <v>50</v>
      </c>
      <c r="N13" s="1">
        <v>51</v>
      </c>
      <c r="O13" s="1">
        <v>60</v>
      </c>
      <c r="P13" s="1">
        <v>62</v>
      </c>
      <c r="Q13" s="1">
        <v>62</v>
      </c>
      <c r="R13" s="1">
        <v>54</v>
      </c>
      <c r="S13" s="1">
        <v>54</v>
      </c>
      <c r="T13" s="1">
        <v>54</v>
      </c>
      <c r="U13" s="1">
        <v>52</v>
      </c>
      <c r="V13" s="1">
        <v>52</v>
      </c>
      <c r="W13" s="1">
        <f t="shared" si="0"/>
        <v>714</v>
      </c>
      <c r="Y13" s="1" t="s">
        <v>154</v>
      </c>
      <c r="Z13" s="1" t="s">
        <v>154</v>
      </c>
      <c r="AA13" s="1" t="s">
        <v>154</v>
      </c>
      <c r="AB13" s="1" t="s">
        <v>154</v>
      </c>
    </row>
    <row r="14" spans="1:28">
      <c r="A14" s="6" t="s">
        <v>76</v>
      </c>
      <c r="B14" s="7" t="s">
        <v>77</v>
      </c>
      <c r="C14" s="8" t="s">
        <v>78</v>
      </c>
      <c r="D14" s="8" t="s">
        <v>42</v>
      </c>
      <c r="E14" s="8">
        <v>170</v>
      </c>
      <c r="F14" s="8">
        <v>65</v>
      </c>
      <c r="G14" s="9" t="s">
        <v>79</v>
      </c>
      <c r="H14" s="10" t="s">
        <v>24</v>
      </c>
      <c r="I14" s="11" t="s">
        <v>80</v>
      </c>
      <c r="J14" s="1">
        <v>56</v>
      </c>
      <c r="K14" s="1">
        <v>59</v>
      </c>
      <c r="L14" s="1">
        <v>52</v>
      </c>
      <c r="M14" s="1">
        <v>50</v>
      </c>
      <c r="N14" s="1">
        <v>64</v>
      </c>
      <c r="O14" s="1">
        <v>57</v>
      </c>
      <c r="P14" s="1">
        <v>51</v>
      </c>
      <c r="Q14" s="1">
        <v>61</v>
      </c>
      <c r="R14" s="1">
        <v>52</v>
      </c>
      <c r="S14" s="1">
        <v>56</v>
      </c>
      <c r="T14" s="1">
        <v>54</v>
      </c>
      <c r="U14" s="1">
        <v>57</v>
      </c>
      <c r="V14" s="1">
        <v>53</v>
      </c>
      <c r="W14" s="1">
        <f t="shared" si="0"/>
        <v>722</v>
      </c>
      <c r="Y14" s="1" t="s">
        <v>155</v>
      </c>
      <c r="Z14" s="1" t="s">
        <v>156</v>
      </c>
      <c r="AA14" s="1" t="s">
        <v>153</v>
      </c>
      <c r="AB14" s="1" t="s">
        <v>156</v>
      </c>
    </row>
    <row r="15" spans="1:28">
      <c r="A15" s="6" t="s">
        <v>81</v>
      </c>
      <c r="B15" s="7" t="s">
        <v>82</v>
      </c>
      <c r="C15" s="8" t="s">
        <v>83</v>
      </c>
      <c r="D15" s="8" t="s">
        <v>84</v>
      </c>
      <c r="E15" s="8">
        <v>190</v>
      </c>
      <c r="F15" s="8">
        <v>72</v>
      </c>
      <c r="G15" s="9" t="s">
        <v>24</v>
      </c>
      <c r="H15" s="10" t="s">
        <v>61</v>
      </c>
      <c r="I15" s="11" t="s">
        <v>80</v>
      </c>
      <c r="J15" s="1">
        <v>62</v>
      </c>
      <c r="K15" s="1">
        <v>51</v>
      </c>
      <c r="L15" s="1">
        <v>52</v>
      </c>
      <c r="M15" s="1">
        <v>50</v>
      </c>
      <c r="N15" s="1">
        <v>57</v>
      </c>
      <c r="O15" s="1">
        <v>52</v>
      </c>
      <c r="P15" s="1">
        <v>55</v>
      </c>
      <c r="Q15" s="1">
        <v>58</v>
      </c>
      <c r="R15" s="1">
        <v>59</v>
      </c>
      <c r="S15" s="1">
        <v>57</v>
      </c>
      <c r="T15" s="1">
        <v>56</v>
      </c>
      <c r="U15" s="1">
        <v>57</v>
      </c>
      <c r="V15" s="1">
        <v>58</v>
      </c>
      <c r="W15" s="1">
        <f t="shared" si="0"/>
        <v>724</v>
      </c>
      <c r="Y15" s="1" t="s">
        <v>152</v>
      </c>
      <c r="Z15" s="1" t="s">
        <v>152</v>
      </c>
      <c r="AA15" s="1" t="s">
        <v>154</v>
      </c>
      <c r="AB15" s="1" t="s">
        <v>156</v>
      </c>
    </row>
    <row r="16" spans="1:28">
      <c r="A16" s="6" t="s">
        <v>85</v>
      </c>
      <c r="B16" s="7" t="s">
        <v>86</v>
      </c>
      <c r="C16" s="8" t="s">
        <v>87</v>
      </c>
      <c r="D16" s="8" t="s">
        <v>88</v>
      </c>
      <c r="E16" s="8">
        <v>184</v>
      </c>
      <c r="F16" s="8">
        <v>65</v>
      </c>
      <c r="G16" s="9" t="s">
        <v>37</v>
      </c>
      <c r="H16" s="10" t="s">
        <v>68</v>
      </c>
      <c r="I16" s="11" t="s">
        <v>29</v>
      </c>
      <c r="J16" s="1">
        <v>54</v>
      </c>
      <c r="K16" s="1">
        <v>60</v>
      </c>
      <c r="L16" s="1">
        <v>52</v>
      </c>
      <c r="M16" s="1">
        <v>50</v>
      </c>
      <c r="N16" s="1">
        <v>56</v>
      </c>
      <c r="O16" s="1">
        <v>51</v>
      </c>
      <c r="P16" s="1">
        <v>51</v>
      </c>
      <c r="Q16" s="1">
        <v>60</v>
      </c>
      <c r="R16" s="1">
        <v>56</v>
      </c>
      <c r="S16" s="1">
        <v>53</v>
      </c>
      <c r="T16" s="1">
        <v>57</v>
      </c>
      <c r="U16" s="1">
        <v>58</v>
      </c>
      <c r="V16" s="1">
        <v>56</v>
      </c>
      <c r="W16" s="1">
        <f t="shared" si="0"/>
        <v>714</v>
      </c>
      <c r="Y16" s="1" t="s">
        <v>152</v>
      </c>
      <c r="Z16" s="1" t="s">
        <v>153</v>
      </c>
      <c r="AA16" s="1" t="s">
        <v>153</v>
      </c>
      <c r="AB16" s="1" t="s">
        <v>156</v>
      </c>
    </row>
    <row r="17" spans="1:28">
      <c r="A17" s="6" t="s">
        <v>89</v>
      </c>
      <c r="B17" s="7" t="s">
        <v>90</v>
      </c>
      <c r="C17" s="8" t="s">
        <v>91</v>
      </c>
      <c r="D17" s="8" t="s">
        <v>92</v>
      </c>
      <c r="E17" s="8">
        <v>168</v>
      </c>
      <c r="F17" s="8">
        <v>62</v>
      </c>
      <c r="G17" s="9" t="s">
        <v>93</v>
      </c>
      <c r="H17" s="10" t="s">
        <v>37</v>
      </c>
      <c r="I17" s="11" t="s">
        <v>68</v>
      </c>
      <c r="J17" s="1">
        <v>55</v>
      </c>
      <c r="K17" s="1">
        <v>60</v>
      </c>
      <c r="L17" s="1">
        <v>56</v>
      </c>
      <c r="M17" s="1">
        <v>50</v>
      </c>
      <c r="N17" s="1">
        <v>53</v>
      </c>
      <c r="O17" s="1">
        <v>52</v>
      </c>
      <c r="P17" s="1">
        <v>54</v>
      </c>
      <c r="Q17" s="1">
        <v>57</v>
      </c>
      <c r="R17" s="1">
        <v>56</v>
      </c>
      <c r="S17" s="1">
        <v>57</v>
      </c>
      <c r="T17" s="1">
        <v>56</v>
      </c>
      <c r="U17" s="1">
        <v>60</v>
      </c>
      <c r="V17" s="1">
        <v>52</v>
      </c>
      <c r="W17" s="1">
        <f t="shared" si="0"/>
        <v>718</v>
      </c>
      <c r="Y17" s="1" t="s">
        <v>153</v>
      </c>
      <c r="Z17" s="1" t="s">
        <v>152</v>
      </c>
      <c r="AA17" s="1" t="s">
        <v>156</v>
      </c>
      <c r="AB17" s="1" t="s">
        <v>153</v>
      </c>
    </row>
    <row r="18" spans="1:28">
      <c r="A18" s="6" t="s">
        <v>94</v>
      </c>
      <c r="B18" s="7" t="s">
        <v>95</v>
      </c>
      <c r="C18" s="8" t="s">
        <v>96</v>
      </c>
      <c r="D18" s="8" t="s">
        <v>97</v>
      </c>
      <c r="E18" s="8">
        <v>174</v>
      </c>
      <c r="F18" s="8">
        <v>68</v>
      </c>
      <c r="G18" s="9" t="s">
        <v>37</v>
      </c>
      <c r="H18" s="10" t="s">
        <v>68</v>
      </c>
      <c r="I18" s="11" t="s">
        <v>54</v>
      </c>
      <c r="J18" s="1">
        <v>53</v>
      </c>
      <c r="K18" s="1">
        <v>61</v>
      </c>
      <c r="L18" s="1">
        <v>57</v>
      </c>
      <c r="M18" s="1">
        <v>55</v>
      </c>
      <c r="N18" s="1">
        <v>63</v>
      </c>
      <c r="O18" s="1">
        <v>51</v>
      </c>
      <c r="P18" s="1">
        <v>50</v>
      </c>
      <c r="Q18" s="1">
        <v>61</v>
      </c>
      <c r="R18" s="1">
        <v>55</v>
      </c>
      <c r="S18" s="1">
        <v>50</v>
      </c>
      <c r="T18" s="1">
        <v>52</v>
      </c>
      <c r="U18" s="1">
        <v>56</v>
      </c>
      <c r="V18" s="1">
        <v>51</v>
      </c>
      <c r="W18" s="1">
        <f t="shared" si="0"/>
        <v>715</v>
      </c>
      <c r="Y18" s="1" t="s">
        <v>156</v>
      </c>
      <c r="Z18" s="1" t="s">
        <v>156</v>
      </c>
      <c r="AA18" s="1" t="s">
        <v>153</v>
      </c>
      <c r="AB18" s="1" t="s">
        <v>153</v>
      </c>
    </row>
    <row r="19" spans="1:28">
      <c r="A19" s="6" t="s">
        <v>98</v>
      </c>
      <c r="B19" s="7" t="s">
        <v>99</v>
      </c>
      <c r="C19" s="8" t="s">
        <v>100</v>
      </c>
      <c r="D19" s="8" t="s">
        <v>101</v>
      </c>
      <c r="E19" s="8">
        <v>196</v>
      </c>
      <c r="F19" s="8">
        <v>82</v>
      </c>
      <c r="G19" s="9" t="s">
        <v>23</v>
      </c>
      <c r="H19" s="10" t="s">
        <v>22</v>
      </c>
      <c r="I19" s="11" t="s">
        <v>29</v>
      </c>
      <c r="J19" s="1">
        <v>65</v>
      </c>
      <c r="K19" s="1">
        <v>55</v>
      </c>
      <c r="L19" s="1">
        <v>53</v>
      </c>
      <c r="M19" s="1">
        <v>60</v>
      </c>
      <c r="N19" s="1">
        <v>53</v>
      </c>
      <c r="O19" s="1">
        <v>51</v>
      </c>
      <c r="P19" s="1">
        <v>58</v>
      </c>
      <c r="Q19" s="1">
        <v>58</v>
      </c>
      <c r="R19" s="1">
        <v>60</v>
      </c>
      <c r="S19" s="1">
        <v>56</v>
      </c>
      <c r="T19" s="1">
        <v>51</v>
      </c>
      <c r="U19" s="1">
        <v>59</v>
      </c>
      <c r="V19" s="1">
        <v>54</v>
      </c>
      <c r="W19" s="1">
        <f t="shared" si="0"/>
        <v>733</v>
      </c>
      <c r="Y19" s="1" t="s">
        <v>151</v>
      </c>
      <c r="Z19" s="1" t="s">
        <v>152</v>
      </c>
      <c r="AA19" s="1" t="s">
        <v>151</v>
      </c>
      <c r="AB19" s="1" t="s">
        <v>152</v>
      </c>
    </row>
    <row r="20" spans="1:28">
      <c r="A20" s="6" t="s">
        <v>102</v>
      </c>
      <c r="B20" s="7" t="s">
        <v>103</v>
      </c>
      <c r="C20" s="8" t="s">
        <v>104</v>
      </c>
      <c r="D20" s="8" t="s">
        <v>42</v>
      </c>
      <c r="E20" s="8">
        <v>178</v>
      </c>
      <c r="F20" s="8">
        <v>56</v>
      </c>
      <c r="G20" s="9" t="s">
        <v>29</v>
      </c>
      <c r="H20" s="10" t="s">
        <v>105</v>
      </c>
      <c r="I20" s="11" t="s">
        <v>49</v>
      </c>
      <c r="J20" s="1">
        <v>60</v>
      </c>
      <c r="K20" s="1">
        <v>56</v>
      </c>
      <c r="L20" s="1">
        <v>52</v>
      </c>
      <c r="M20" s="1">
        <v>51</v>
      </c>
      <c r="N20" s="1">
        <v>53</v>
      </c>
      <c r="O20" s="1">
        <v>51</v>
      </c>
      <c r="P20" s="1">
        <v>59</v>
      </c>
      <c r="Q20" s="1">
        <v>61</v>
      </c>
      <c r="R20" s="1">
        <v>57</v>
      </c>
      <c r="S20" s="1">
        <v>57</v>
      </c>
      <c r="T20" s="1">
        <v>53</v>
      </c>
      <c r="U20" s="1">
        <v>62</v>
      </c>
      <c r="V20" s="1">
        <v>54</v>
      </c>
      <c r="W20" s="1">
        <f t="shared" si="0"/>
        <v>726</v>
      </c>
    </row>
    <row r="21" spans="1:28">
      <c r="A21" s="6" t="s">
        <v>106</v>
      </c>
      <c r="B21" s="7" t="s">
        <v>107</v>
      </c>
      <c r="C21" s="8" t="s">
        <v>108</v>
      </c>
      <c r="D21" s="8" t="s">
        <v>48</v>
      </c>
      <c r="E21" s="8">
        <v>182</v>
      </c>
      <c r="F21" s="8">
        <v>74</v>
      </c>
      <c r="G21" s="9" t="s">
        <v>23</v>
      </c>
      <c r="H21" s="10" t="s">
        <v>22</v>
      </c>
      <c r="I21" s="11" t="s">
        <v>109</v>
      </c>
      <c r="J21" s="1">
        <v>64</v>
      </c>
      <c r="K21" s="1">
        <v>52</v>
      </c>
      <c r="L21" s="1">
        <v>56</v>
      </c>
      <c r="M21" s="1">
        <v>64</v>
      </c>
      <c r="N21" s="1">
        <v>54</v>
      </c>
      <c r="O21" s="1">
        <v>54</v>
      </c>
      <c r="P21" s="1">
        <v>53</v>
      </c>
      <c r="Q21" s="1">
        <v>57</v>
      </c>
      <c r="R21" s="1">
        <v>58</v>
      </c>
      <c r="S21" s="1">
        <v>55</v>
      </c>
      <c r="T21" s="1">
        <v>53</v>
      </c>
      <c r="U21" s="1">
        <v>60</v>
      </c>
      <c r="V21" s="1">
        <v>58</v>
      </c>
      <c r="W21" s="1">
        <f t="shared" si="0"/>
        <v>738</v>
      </c>
      <c r="Y21" s="1" t="s">
        <v>151</v>
      </c>
      <c r="Z21" s="1" t="s">
        <v>151</v>
      </c>
      <c r="AA21" s="1" t="s">
        <v>152</v>
      </c>
      <c r="AB21" s="1" t="s">
        <v>152</v>
      </c>
    </row>
    <row r="22" spans="1:28">
      <c r="A22" s="6" t="s">
        <v>110</v>
      </c>
      <c r="B22" s="7">
        <v>29</v>
      </c>
      <c r="C22" s="8" t="s">
        <v>111</v>
      </c>
      <c r="D22" s="8" t="s">
        <v>42</v>
      </c>
      <c r="E22" s="8">
        <v>180</v>
      </c>
      <c r="F22" s="8">
        <v>72</v>
      </c>
      <c r="G22" s="9" t="s">
        <v>37</v>
      </c>
      <c r="H22" s="10" t="s">
        <v>44</v>
      </c>
      <c r="I22" s="11" t="s">
        <v>112</v>
      </c>
      <c r="J22" s="1">
        <v>52</v>
      </c>
      <c r="K22" s="1">
        <v>61</v>
      </c>
      <c r="L22" s="1">
        <v>55</v>
      </c>
      <c r="M22" s="1">
        <v>50</v>
      </c>
      <c r="N22" s="1">
        <v>57</v>
      </c>
      <c r="O22" s="1">
        <v>54</v>
      </c>
      <c r="P22" s="1">
        <v>51</v>
      </c>
      <c r="Q22" s="1">
        <v>54</v>
      </c>
      <c r="R22" s="1">
        <v>55</v>
      </c>
      <c r="S22" s="1">
        <v>57</v>
      </c>
      <c r="T22" s="1">
        <v>57</v>
      </c>
      <c r="U22" s="1">
        <v>56</v>
      </c>
      <c r="V22" s="1">
        <v>52</v>
      </c>
      <c r="W22" s="1">
        <f t="shared" si="0"/>
        <v>711</v>
      </c>
      <c r="Y22" s="1" t="s">
        <v>156</v>
      </c>
      <c r="Z22" s="1" t="s">
        <v>153</v>
      </c>
      <c r="AA22" s="1" t="s">
        <v>153</v>
      </c>
      <c r="AB22" s="1" t="s">
        <v>156</v>
      </c>
    </row>
    <row r="23" spans="1:28">
      <c r="A23" s="6" t="s">
        <v>113</v>
      </c>
      <c r="B23" s="7" t="s">
        <v>113</v>
      </c>
      <c r="C23" s="8" t="s">
        <v>114</v>
      </c>
      <c r="D23" s="8" t="s">
        <v>115</v>
      </c>
      <c r="E23" s="8">
        <v>172</v>
      </c>
      <c r="F23" s="8">
        <v>63</v>
      </c>
      <c r="G23" s="9" t="s">
        <v>24</v>
      </c>
      <c r="H23" s="10" t="s">
        <v>23</v>
      </c>
      <c r="I23" s="11" t="s">
        <v>49</v>
      </c>
      <c r="J23" s="1">
        <v>56</v>
      </c>
      <c r="K23" s="1">
        <v>56</v>
      </c>
      <c r="L23" s="1">
        <v>52</v>
      </c>
      <c r="M23" s="1">
        <v>59</v>
      </c>
      <c r="N23" s="1">
        <v>53</v>
      </c>
      <c r="O23" s="1">
        <v>50</v>
      </c>
      <c r="P23" s="1">
        <v>52</v>
      </c>
      <c r="Q23" s="1">
        <v>56</v>
      </c>
      <c r="R23" s="1">
        <v>56</v>
      </c>
      <c r="S23" s="1">
        <v>56</v>
      </c>
      <c r="T23" s="1">
        <v>56</v>
      </c>
      <c r="U23" s="1">
        <v>59</v>
      </c>
      <c r="V23" s="1">
        <v>54</v>
      </c>
      <c r="W23" s="1">
        <f t="shared" si="0"/>
        <v>715</v>
      </c>
      <c r="Y23" s="1" t="s">
        <v>151</v>
      </c>
      <c r="Z23" s="1" t="s">
        <v>152</v>
      </c>
      <c r="AA23" s="1" t="s">
        <v>153</v>
      </c>
      <c r="AB23" s="1" t="s">
        <v>152</v>
      </c>
    </row>
    <row r="24" spans="1:28">
      <c r="A24" s="6" t="s">
        <v>116</v>
      </c>
      <c r="B24" s="7" t="s">
        <v>117</v>
      </c>
      <c r="C24" s="8" t="s">
        <v>118</v>
      </c>
      <c r="D24" s="8" t="s">
        <v>119</v>
      </c>
      <c r="E24" s="8">
        <v>175</v>
      </c>
      <c r="F24" s="8">
        <v>66</v>
      </c>
      <c r="G24" s="9" t="s">
        <v>120</v>
      </c>
      <c r="H24" s="10" t="s">
        <v>62</v>
      </c>
      <c r="I24" s="11" t="s">
        <v>112</v>
      </c>
      <c r="J24" s="1">
        <v>54</v>
      </c>
      <c r="K24" s="1">
        <v>57</v>
      </c>
      <c r="L24" s="1">
        <v>55</v>
      </c>
      <c r="M24" s="1">
        <v>51</v>
      </c>
      <c r="N24" s="1">
        <v>54</v>
      </c>
      <c r="O24" s="1">
        <v>50</v>
      </c>
      <c r="P24" s="1">
        <v>54</v>
      </c>
      <c r="Q24" s="1">
        <v>61</v>
      </c>
      <c r="R24" s="1">
        <v>56</v>
      </c>
      <c r="S24" s="1">
        <v>53</v>
      </c>
      <c r="T24" s="1">
        <v>52</v>
      </c>
      <c r="U24" s="1">
        <v>61</v>
      </c>
      <c r="V24" s="1">
        <v>55</v>
      </c>
      <c r="W24" s="1">
        <f t="shared" si="0"/>
        <v>713</v>
      </c>
      <c r="Y24" s="1" t="s">
        <v>152</v>
      </c>
      <c r="Z24" s="1" t="s">
        <v>152</v>
      </c>
      <c r="AA24" s="1" t="s">
        <v>152</v>
      </c>
      <c r="AB24" s="1" t="s">
        <v>152</v>
      </c>
    </row>
    <row r="25" spans="1:28">
      <c r="A25" s="6" t="s">
        <v>121</v>
      </c>
      <c r="B25" s="7" t="s">
        <v>122</v>
      </c>
      <c r="C25" s="8" t="s">
        <v>123</v>
      </c>
      <c r="D25" s="8" t="s">
        <v>92</v>
      </c>
      <c r="E25" s="8">
        <v>182</v>
      </c>
      <c r="F25" s="8">
        <v>70</v>
      </c>
      <c r="G25" s="9" t="s">
        <v>62</v>
      </c>
      <c r="H25" s="10" t="s">
        <v>54</v>
      </c>
      <c r="I25" s="11" t="s">
        <v>38</v>
      </c>
      <c r="J25" s="1">
        <v>56</v>
      </c>
      <c r="K25" s="1">
        <v>53</v>
      </c>
      <c r="L25" s="1">
        <v>54</v>
      </c>
      <c r="M25" s="1">
        <v>51</v>
      </c>
      <c r="N25" s="1">
        <v>54</v>
      </c>
      <c r="O25" s="1">
        <v>51</v>
      </c>
      <c r="P25" s="1">
        <v>55</v>
      </c>
      <c r="Q25" s="1">
        <v>56</v>
      </c>
      <c r="R25" s="1">
        <v>54</v>
      </c>
      <c r="S25" s="1">
        <v>56</v>
      </c>
      <c r="T25" s="1">
        <v>56</v>
      </c>
      <c r="U25" s="1">
        <v>61</v>
      </c>
      <c r="V25" s="1">
        <v>56</v>
      </c>
      <c r="W25" s="1">
        <f t="shared" si="0"/>
        <v>713</v>
      </c>
      <c r="Y25" s="1" t="s">
        <v>152</v>
      </c>
      <c r="Z25" s="1" t="s">
        <v>157</v>
      </c>
      <c r="AA25" s="1" t="s">
        <v>152</v>
      </c>
      <c r="AB25" s="1" t="s">
        <v>154</v>
      </c>
    </row>
    <row r="26" spans="1:28">
      <c r="A26" s="6" t="s">
        <v>124</v>
      </c>
      <c r="B26" s="7" t="s">
        <v>125</v>
      </c>
      <c r="C26" s="8" t="s">
        <v>126</v>
      </c>
      <c r="D26" s="8" t="s">
        <v>127</v>
      </c>
      <c r="E26" s="8">
        <v>170</v>
      </c>
      <c r="F26" s="8">
        <v>50</v>
      </c>
      <c r="G26" s="9" t="s">
        <v>61</v>
      </c>
      <c r="H26" s="10" t="s">
        <v>24</v>
      </c>
      <c r="I26" s="11" t="s">
        <v>68</v>
      </c>
      <c r="J26" s="1">
        <v>63</v>
      </c>
      <c r="K26" s="1">
        <v>50</v>
      </c>
      <c r="L26" s="1">
        <v>51</v>
      </c>
      <c r="M26" s="1">
        <v>60</v>
      </c>
      <c r="N26" s="1">
        <v>52</v>
      </c>
      <c r="O26" s="1">
        <v>50</v>
      </c>
      <c r="P26" s="1">
        <v>60</v>
      </c>
      <c r="Q26" s="1">
        <v>60</v>
      </c>
      <c r="R26" s="1">
        <v>50</v>
      </c>
      <c r="S26" s="1">
        <v>50</v>
      </c>
      <c r="T26" s="1">
        <v>52</v>
      </c>
      <c r="U26" s="1">
        <v>60</v>
      </c>
      <c r="V26" s="1">
        <v>53</v>
      </c>
      <c r="W26" s="1">
        <f t="shared" si="0"/>
        <v>711</v>
      </c>
    </row>
    <row r="27" spans="1:28">
      <c r="A27" s="6" t="s">
        <v>128</v>
      </c>
      <c r="B27" s="7" t="s">
        <v>128</v>
      </c>
      <c r="C27" s="8" t="s">
        <v>129</v>
      </c>
      <c r="D27" s="8" t="s">
        <v>97</v>
      </c>
      <c r="E27" s="8">
        <v>178</v>
      </c>
      <c r="F27" s="8">
        <v>66</v>
      </c>
      <c r="G27" s="9" t="s">
        <v>24</v>
      </c>
      <c r="H27" s="10" t="s">
        <v>130</v>
      </c>
      <c r="I27" s="11" t="s">
        <v>105</v>
      </c>
      <c r="J27" s="1">
        <v>60</v>
      </c>
      <c r="K27" s="1">
        <v>61</v>
      </c>
      <c r="L27" s="1">
        <v>52</v>
      </c>
      <c r="M27" s="1">
        <v>50</v>
      </c>
      <c r="N27" s="1">
        <v>52</v>
      </c>
      <c r="O27" s="1">
        <v>50</v>
      </c>
      <c r="P27" s="1">
        <v>50</v>
      </c>
      <c r="Q27" s="1">
        <v>53</v>
      </c>
      <c r="R27" s="1">
        <v>61</v>
      </c>
      <c r="S27" s="1">
        <v>61</v>
      </c>
      <c r="T27" s="1">
        <v>53</v>
      </c>
      <c r="U27" s="1">
        <v>61</v>
      </c>
      <c r="V27" s="1">
        <v>52</v>
      </c>
      <c r="W27" s="1">
        <f t="shared" si="0"/>
        <v>716</v>
      </c>
      <c r="Y27" s="1" t="s">
        <v>152</v>
      </c>
      <c r="Z27" s="1" t="s">
        <v>152</v>
      </c>
      <c r="AA27" s="1" t="s">
        <v>152</v>
      </c>
      <c r="AB27" s="1" t="s">
        <v>156</v>
      </c>
    </row>
    <row r="28" spans="1:28">
      <c r="A28" s="6" t="s">
        <v>131</v>
      </c>
      <c r="B28" s="7" t="s">
        <v>132</v>
      </c>
      <c r="C28" s="8" t="s">
        <v>133</v>
      </c>
      <c r="D28" s="8" t="s">
        <v>42</v>
      </c>
      <c r="E28" s="8">
        <v>180</v>
      </c>
      <c r="F28" s="8">
        <v>67</v>
      </c>
      <c r="G28" s="9" t="s">
        <v>29</v>
      </c>
      <c r="H28" s="10" t="s">
        <v>24</v>
      </c>
      <c r="I28" s="11" t="s">
        <v>68</v>
      </c>
      <c r="J28" s="1">
        <v>53</v>
      </c>
      <c r="K28" s="1">
        <v>56</v>
      </c>
      <c r="L28" s="1">
        <v>51</v>
      </c>
      <c r="M28" s="1">
        <v>50</v>
      </c>
      <c r="N28" s="1">
        <v>53</v>
      </c>
      <c r="O28" s="1">
        <v>50</v>
      </c>
      <c r="P28" s="1">
        <v>55</v>
      </c>
      <c r="Q28" s="1">
        <v>62</v>
      </c>
      <c r="R28" s="1">
        <v>61</v>
      </c>
      <c r="S28" s="1">
        <v>56</v>
      </c>
      <c r="T28" s="1">
        <v>51</v>
      </c>
      <c r="U28" s="1">
        <v>61</v>
      </c>
      <c r="V28" s="1">
        <v>57</v>
      </c>
      <c r="W28" s="1">
        <f t="shared" si="0"/>
        <v>716</v>
      </c>
      <c r="Y28" s="1" t="s">
        <v>152</v>
      </c>
      <c r="Z28" s="1" t="s">
        <v>156</v>
      </c>
      <c r="AA28" s="1" t="s">
        <v>152</v>
      </c>
      <c r="AB28" s="1" t="s">
        <v>153</v>
      </c>
    </row>
    <row r="29" spans="1:28">
      <c r="A29" s="6" t="s">
        <v>134</v>
      </c>
      <c r="B29" s="7" t="s">
        <v>135</v>
      </c>
      <c r="C29" s="8" t="s">
        <v>136</v>
      </c>
      <c r="D29" s="8" t="s">
        <v>42</v>
      </c>
      <c r="E29" s="8">
        <v>170</v>
      </c>
      <c r="F29" s="8">
        <v>64</v>
      </c>
      <c r="G29" s="9" t="s">
        <v>44</v>
      </c>
      <c r="H29" s="10" t="s">
        <v>24</v>
      </c>
      <c r="I29" s="11" t="s">
        <v>112</v>
      </c>
      <c r="J29" s="1">
        <v>56</v>
      </c>
      <c r="K29" s="1">
        <v>63</v>
      </c>
      <c r="L29" s="1">
        <v>52</v>
      </c>
      <c r="M29" s="1">
        <v>50</v>
      </c>
      <c r="N29" s="1">
        <v>54</v>
      </c>
      <c r="O29" s="1">
        <v>50</v>
      </c>
      <c r="P29" s="1">
        <v>52</v>
      </c>
      <c r="Q29" s="1">
        <v>52</v>
      </c>
      <c r="R29" s="1">
        <v>55</v>
      </c>
      <c r="S29" s="1">
        <v>56</v>
      </c>
      <c r="T29" s="1">
        <v>61</v>
      </c>
      <c r="U29" s="1">
        <v>55</v>
      </c>
      <c r="V29" s="1">
        <v>57</v>
      </c>
      <c r="W29" s="1">
        <f t="shared" si="0"/>
        <v>713</v>
      </c>
      <c r="Y29" s="1" t="s">
        <v>153</v>
      </c>
      <c r="Z29" s="1" t="s">
        <v>153</v>
      </c>
      <c r="AA29" s="1" t="s">
        <v>156</v>
      </c>
      <c r="AB29" s="1" t="s">
        <v>152</v>
      </c>
    </row>
    <row r="30" spans="1:28">
      <c r="A30" s="6" t="s">
        <v>137</v>
      </c>
      <c r="B30" s="7" t="s">
        <v>138</v>
      </c>
      <c r="C30" s="8" t="s">
        <v>139</v>
      </c>
      <c r="D30" s="8" t="s">
        <v>42</v>
      </c>
      <c r="E30" s="8">
        <v>186</v>
      </c>
      <c r="F30" s="8">
        <v>68</v>
      </c>
      <c r="G30" s="9" t="s">
        <v>22</v>
      </c>
      <c r="H30" s="10" t="s">
        <v>24</v>
      </c>
      <c r="I30" s="11" t="s">
        <v>112</v>
      </c>
      <c r="J30" s="1">
        <v>54</v>
      </c>
      <c r="K30" s="1">
        <v>60</v>
      </c>
      <c r="L30" s="1">
        <v>50</v>
      </c>
      <c r="M30" s="1">
        <v>60</v>
      </c>
      <c r="N30" s="1">
        <v>54</v>
      </c>
      <c r="O30" s="1">
        <v>51</v>
      </c>
      <c r="P30" s="1">
        <v>51</v>
      </c>
      <c r="Q30" s="1">
        <v>52</v>
      </c>
      <c r="R30" s="1">
        <v>56</v>
      </c>
      <c r="S30" s="1">
        <v>57</v>
      </c>
      <c r="T30" s="1">
        <v>56</v>
      </c>
      <c r="U30" s="1">
        <v>56</v>
      </c>
      <c r="V30" s="1">
        <v>57</v>
      </c>
      <c r="W30" s="1">
        <f t="shared" si="0"/>
        <v>714</v>
      </c>
      <c r="Y30" s="1" t="s">
        <v>151</v>
      </c>
      <c r="Z30" s="1" t="s">
        <v>153</v>
      </c>
      <c r="AA30" s="1" t="s">
        <v>156</v>
      </c>
      <c r="AB30" s="1" t="s">
        <v>152</v>
      </c>
    </row>
    <row r="31" spans="1:28">
      <c r="A31" s="6" t="s">
        <v>140</v>
      </c>
      <c r="B31" s="7" t="s">
        <v>141</v>
      </c>
      <c r="C31" s="8" t="s">
        <v>142</v>
      </c>
      <c r="D31" s="8" t="s">
        <v>66</v>
      </c>
      <c r="E31" s="8">
        <v>188</v>
      </c>
      <c r="F31" s="8">
        <v>84</v>
      </c>
      <c r="G31" s="9" t="s">
        <v>79</v>
      </c>
      <c r="H31" s="10" t="s">
        <v>37</v>
      </c>
      <c r="I31" s="11"/>
      <c r="J31" s="1">
        <v>63</v>
      </c>
      <c r="K31" s="1">
        <v>50</v>
      </c>
      <c r="L31" s="1">
        <v>50</v>
      </c>
      <c r="M31" s="1">
        <v>50</v>
      </c>
      <c r="N31" s="1">
        <v>51</v>
      </c>
      <c r="O31" s="1">
        <v>50</v>
      </c>
      <c r="P31" s="1">
        <v>61</v>
      </c>
      <c r="Q31" s="1">
        <v>61</v>
      </c>
      <c r="R31" s="1">
        <v>60</v>
      </c>
      <c r="S31" s="1">
        <v>51</v>
      </c>
      <c r="T31" s="1">
        <v>55</v>
      </c>
      <c r="U31" s="1">
        <v>56</v>
      </c>
      <c r="V31" s="1">
        <v>52</v>
      </c>
      <c r="W31" s="1">
        <f t="shared" si="0"/>
        <v>710</v>
      </c>
      <c r="Y31" s="1" t="s">
        <v>154</v>
      </c>
      <c r="Z31" s="1" t="s">
        <v>154</v>
      </c>
      <c r="AA31" s="1" t="s">
        <v>155</v>
      </c>
      <c r="AB31" s="1" t="s">
        <v>152</v>
      </c>
    </row>
    <row r="32" spans="1:28" ht="15.75" thickBot="1">
      <c r="A32" s="12" t="s">
        <v>143</v>
      </c>
      <c r="B32" s="7" t="s">
        <v>144</v>
      </c>
      <c r="C32" s="8" t="s">
        <v>57</v>
      </c>
      <c r="D32" s="8" t="s">
        <v>21</v>
      </c>
      <c r="E32" s="8">
        <v>180</v>
      </c>
      <c r="F32" s="8">
        <v>76</v>
      </c>
      <c r="G32" s="13" t="s">
        <v>23</v>
      </c>
      <c r="H32" s="14" t="s">
        <v>22</v>
      </c>
      <c r="I32" s="15" t="s">
        <v>38</v>
      </c>
      <c r="J32" s="1">
        <v>65</v>
      </c>
      <c r="K32" s="1">
        <v>50</v>
      </c>
      <c r="L32" s="1">
        <v>50</v>
      </c>
      <c r="M32" s="1">
        <v>64</v>
      </c>
      <c r="N32" s="1">
        <v>53</v>
      </c>
      <c r="O32" s="1">
        <v>52</v>
      </c>
      <c r="P32" s="1">
        <v>55</v>
      </c>
      <c r="Q32" s="1">
        <v>51</v>
      </c>
      <c r="R32" s="1">
        <v>57</v>
      </c>
      <c r="S32" s="1">
        <v>57</v>
      </c>
      <c r="T32" s="1">
        <v>53</v>
      </c>
      <c r="U32" s="1">
        <v>57</v>
      </c>
      <c r="V32" s="1">
        <v>56</v>
      </c>
      <c r="W32" s="1">
        <f t="shared" si="0"/>
        <v>720</v>
      </c>
      <c r="Y32" s="1" t="s">
        <v>151</v>
      </c>
      <c r="Z32" s="1" t="s">
        <v>151</v>
      </c>
      <c r="AA32" s="1" t="s">
        <v>152</v>
      </c>
      <c r="AB32" s="1" t="s">
        <v>151</v>
      </c>
    </row>
    <row r="35" spans="7:23">
      <c r="G35" s="92" t="s">
        <v>145</v>
      </c>
      <c r="H35" s="93"/>
      <c r="I35" s="94"/>
      <c r="J35" s="3" t="s">
        <v>6</v>
      </c>
      <c r="K35" s="3" t="s">
        <v>7</v>
      </c>
      <c r="L35" s="3" t="s">
        <v>8</v>
      </c>
      <c r="M35" s="3" t="s">
        <v>9</v>
      </c>
      <c r="N35" s="3" t="s">
        <v>10</v>
      </c>
      <c r="O35" s="3" t="s">
        <v>11</v>
      </c>
      <c r="P35" s="3" t="s">
        <v>12</v>
      </c>
      <c r="Q35" s="3" t="s">
        <v>13</v>
      </c>
      <c r="R35" s="3" t="s">
        <v>14</v>
      </c>
      <c r="S35" s="3" t="s">
        <v>15</v>
      </c>
      <c r="T35" s="3" t="s">
        <v>16</v>
      </c>
      <c r="U35" s="3" t="s">
        <v>17</v>
      </c>
      <c r="V35" s="3" t="s">
        <v>18</v>
      </c>
      <c r="W35" s="5"/>
    </row>
    <row r="36" spans="7:23">
      <c r="G36" s="95"/>
      <c r="H36" s="96"/>
      <c r="I36" s="97"/>
      <c r="J36" s="4">
        <f>AVERAGE(J3:J32)</f>
        <v>58.1</v>
      </c>
      <c r="K36" s="4">
        <f t="shared" ref="K36:V36" si="1">AVERAGE(K3:K32)</f>
        <v>56.266666666666666</v>
      </c>
      <c r="L36" s="4">
        <f t="shared" si="1"/>
        <v>52.466666666666669</v>
      </c>
      <c r="M36" s="4">
        <f t="shared" si="1"/>
        <v>53.2</v>
      </c>
      <c r="N36" s="4">
        <f t="shared" si="1"/>
        <v>54.2</v>
      </c>
      <c r="O36" s="4">
        <f t="shared" si="1"/>
        <v>51.9</v>
      </c>
      <c r="P36" s="4">
        <f t="shared" si="1"/>
        <v>54.533333333333331</v>
      </c>
      <c r="Q36" s="4">
        <f t="shared" si="1"/>
        <v>57.533333333333331</v>
      </c>
      <c r="R36" s="4">
        <f t="shared" si="1"/>
        <v>56.766666666666666</v>
      </c>
      <c r="S36" s="4">
        <f t="shared" si="1"/>
        <v>55.43333333333333</v>
      </c>
      <c r="T36" s="4">
        <f t="shared" si="1"/>
        <v>53.866666666666667</v>
      </c>
      <c r="U36" s="4">
        <f t="shared" si="1"/>
        <v>58.033333333333331</v>
      </c>
      <c r="V36" s="4">
        <f t="shared" si="1"/>
        <v>54.7</v>
      </c>
    </row>
  </sheetData>
  <mergeCells count="23">
    <mergeCell ref="G35:I36"/>
    <mergeCell ref="V1:V2"/>
    <mergeCell ref="G1:I2"/>
    <mergeCell ref="W1:W2"/>
    <mergeCell ref="A1:A2"/>
    <mergeCell ref="P1:P2"/>
    <mergeCell ref="Q1:Q2"/>
    <mergeCell ref="R1:R2"/>
    <mergeCell ref="S1:S2"/>
    <mergeCell ref="T1:T2"/>
    <mergeCell ref="U1:U2"/>
    <mergeCell ref="J1:J2"/>
    <mergeCell ref="K1:K2"/>
    <mergeCell ref="L1:L2"/>
    <mergeCell ref="M1:M2"/>
    <mergeCell ref="N1:N2"/>
    <mergeCell ref="Y1:AB1"/>
    <mergeCell ref="O1:O2"/>
    <mergeCell ref="B1:B2"/>
    <mergeCell ref="C1:C2"/>
    <mergeCell ref="D1:D2"/>
    <mergeCell ref="E1:E2"/>
    <mergeCell ref="F1:F2"/>
  </mergeCells>
  <conditionalFormatting sqref="J36:V36">
    <cfRule type="colorScale" priority="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3:V32">
    <cfRule type="cellIs" dxfId="17" priority="4" operator="lessThan">
      <formula>53</formula>
    </cfRule>
    <cfRule type="cellIs" dxfId="16" priority="5" operator="lessThan">
      <formula>56</formula>
    </cfRule>
    <cfRule type="cellIs" dxfId="15" priority="7" operator="lessThan">
      <formula>60</formula>
    </cfRule>
    <cfRule type="cellIs" dxfId="14" priority="8" operator="greaterThanOrEqual">
      <formula>60</formula>
    </cfRule>
    <cfRule type="cellIs" dxfId="13" priority="3" operator="greaterThan">
      <formula>64</formula>
    </cfRule>
    <cfRule type="cellIs" dxfId="12" priority="2" operator="greaterThan">
      <formula>67</formula>
    </cfRule>
    <cfRule type="cellIs" dxfId="11" priority="1" operator="greaterThan">
      <formula>69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66"/>
  <sheetViews>
    <sheetView topLeftCell="A22" workbookViewId="0">
      <selection activeCell="D37" sqref="D37"/>
    </sheetView>
  </sheetViews>
  <sheetFormatPr baseColWidth="10" defaultRowHeight="15"/>
  <cols>
    <col min="1" max="1" width="17.28515625" style="1" bestFit="1" customWidth="1"/>
    <col min="2" max="2" width="15" style="1" customWidth="1"/>
    <col min="3" max="3" width="9.7109375" style="1" customWidth="1"/>
    <col min="4" max="16" width="6" style="1" customWidth="1"/>
    <col min="17" max="17" width="15.28515625" style="1" bestFit="1" customWidth="1"/>
    <col min="18" max="18" width="11.42578125" style="1"/>
    <col min="19" max="26" width="19" style="1" customWidth="1"/>
    <col min="27" max="16384" width="11.42578125" style="1"/>
  </cols>
  <sheetData>
    <row r="1" spans="1:26" s="47" customFormat="1">
      <c r="A1" s="98" t="s">
        <v>32</v>
      </c>
      <c r="B1" s="104" t="s">
        <v>0</v>
      </c>
      <c r="C1" s="100" t="s">
        <v>1</v>
      </c>
      <c r="D1" s="104" t="s">
        <v>6</v>
      </c>
      <c r="E1" s="100" t="s">
        <v>7</v>
      </c>
      <c r="F1" s="100" t="s">
        <v>8</v>
      </c>
      <c r="G1" s="100" t="s">
        <v>9</v>
      </c>
      <c r="H1" s="100" t="s">
        <v>10</v>
      </c>
      <c r="I1" s="100" t="s">
        <v>11</v>
      </c>
      <c r="J1" s="100" t="s">
        <v>12</v>
      </c>
      <c r="K1" s="100" t="s">
        <v>13</v>
      </c>
      <c r="L1" s="100" t="s">
        <v>14</v>
      </c>
      <c r="M1" s="100" t="s">
        <v>15</v>
      </c>
      <c r="N1" s="100" t="s">
        <v>16</v>
      </c>
      <c r="O1" s="100" t="s">
        <v>17</v>
      </c>
      <c r="P1" s="100" t="s">
        <v>18</v>
      </c>
      <c r="Q1" s="101" t="s">
        <v>25</v>
      </c>
      <c r="S1" s="89" t="s">
        <v>146</v>
      </c>
      <c r="T1" s="89"/>
      <c r="U1" s="89"/>
      <c r="V1" s="89"/>
      <c r="W1" s="89"/>
      <c r="X1" s="89"/>
      <c r="Y1" s="89"/>
      <c r="Z1" s="89"/>
    </row>
    <row r="2" spans="1:26" s="47" customFormat="1">
      <c r="A2" s="99"/>
      <c r="B2" s="91"/>
      <c r="C2" s="90"/>
      <c r="D2" s="91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102"/>
      <c r="S2" s="47" t="s">
        <v>148</v>
      </c>
      <c r="T2" s="47" t="s">
        <v>314</v>
      </c>
      <c r="U2" s="47" t="s">
        <v>147</v>
      </c>
      <c r="V2" s="47" t="s">
        <v>314</v>
      </c>
      <c r="W2" s="47" t="s">
        <v>149</v>
      </c>
      <c r="X2" s="47" t="s">
        <v>314</v>
      </c>
      <c r="Y2" s="47" t="s">
        <v>150</v>
      </c>
      <c r="Z2" s="47" t="s">
        <v>314</v>
      </c>
    </row>
    <row r="3" spans="1:26">
      <c r="A3" s="6" t="s">
        <v>33</v>
      </c>
      <c r="B3" s="7" t="s">
        <v>19</v>
      </c>
      <c r="C3" s="8" t="s">
        <v>20</v>
      </c>
      <c r="D3" s="1">
        <v>63</v>
      </c>
      <c r="E3" s="1">
        <v>50</v>
      </c>
      <c r="F3" s="1">
        <v>50</v>
      </c>
      <c r="G3" s="1">
        <v>60</v>
      </c>
      <c r="H3" s="1">
        <v>52</v>
      </c>
      <c r="I3" s="1">
        <v>50</v>
      </c>
      <c r="J3" s="1">
        <v>55</v>
      </c>
      <c r="K3" s="1">
        <v>55</v>
      </c>
      <c r="L3" s="1">
        <v>60</v>
      </c>
      <c r="M3" s="1">
        <v>55</v>
      </c>
      <c r="N3" s="1">
        <v>51</v>
      </c>
      <c r="O3" s="1">
        <v>55</v>
      </c>
      <c r="P3" s="1">
        <v>51</v>
      </c>
      <c r="Q3" s="1">
        <f>SUM(D3:P3)</f>
        <v>707</v>
      </c>
      <c r="S3" s="1" t="s">
        <v>151</v>
      </c>
      <c r="T3" s="1">
        <v>31</v>
      </c>
      <c r="U3" s="1" t="s">
        <v>154</v>
      </c>
      <c r="V3" s="1">
        <v>37</v>
      </c>
      <c r="W3" s="1" t="s">
        <v>152</v>
      </c>
      <c r="Y3" s="1" t="s">
        <v>151</v>
      </c>
    </row>
    <row r="4" spans="1:26">
      <c r="A4" s="6" t="s">
        <v>26</v>
      </c>
      <c r="B4" s="7" t="s">
        <v>26</v>
      </c>
      <c r="C4" s="8" t="s">
        <v>27</v>
      </c>
      <c r="D4" s="1">
        <v>52</v>
      </c>
      <c r="E4" s="1">
        <v>61</v>
      </c>
      <c r="F4" s="1">
        <v>61</v>
      </c>
      <c r="G4" s="1">
        <v>50</v>
      </c>
      <c r="H4" s="1">
        <v>51</v>
      </c>
      <c r="I4" s="1">
        <v>50</v>
      </c>
      <c r="J4" s="1">
        <v>50</v>
      </c>
      <c r="K4" s="1">
        <v>55</v>
      </c>
      <c r="L4" s="1">
        <v>60</v>
      </c>
      <c r="M4" s="1">
        <v>56</v>
      </c>
      <c r="N4" s="1">
        <v>51</v>
      </c>
      <c r="O4" s="1">
        <v>50</v>
      </c>
      <c r="P4" s="1">
        <v>61</v>
      </c>
      <c r="Q4" s="1">
        <f t="shared" ref="Q4:Q32" si="0">SUM(D4:P4)</f>
        <v>708</v>
      </c>
      <c r="S4" s="1" t="s">
        <v>153</v>
      </c>
      <c r="T4" s="1">
        <v>72</v>
      </c>
      <c r="U4" s="1" t="s">
        <v>153</v>
      </c>
      <c r="V4" s="1">
        <v>57</v>
      </c>
      <c r="W4" s="1" t="s">
        <v>153</v>
      </c>
      <c r="Y4" s="1" t="s">
        <v>157</v>
      </c>
    </row>
    <row r="5" spans="1:26">
      <c r="A5" s="6" t="s">
        <v>34</v>
      </c>
      <c r="B5" s="7" t="s">
        <v>31</v>
      </c>
      <c r="C5" s="8" t="s">
        <v>35</v>
      </c>
      <c r="D5" s="1">
        <v>64</v>
      </c>
      <c r="E5" s="1">
        <v>50</v>
      </c>
      <c r="F5" s="1">
        <v>50</v>
      </c>
      <c r="G5" s="1">
        <v>55</v>
      </c>
      <c r="H5" s="1">
        <v>57</v>
      </c>
      <c r="I5" s="1">
        <v>60</v>
      </c>
      <c r="J5" s="1">
        <v>62</v>
      </c>
      <c r="K5" s="1">
        <v>62</v>
      </c>
      <c r="L5" s="1">
        <v>50</v>
      </c>
      <c r="M5" s="1">
        <v>51</v>
      </c>
      <c r="N5" s="1">
        <v>51</v>
      </c>
      <c r="O5" s="1">
        <v>50</v>
      </c>
      <c r="P5" s="1">
        <v>52</v>
      </c>
      <c r="Q5" s="1">
        <f t="shared" si="0"/>
        <v>714</v>
      </c>
      <c r="S5" s="1" t="s">
        <v>154</v>
      </c>
      <c r="T5" s="1">
        <v>80</v>
      </c>
      <c r="U5" s="1" t="s">
        <v>154</v>
      </c>
      <c r="V5" s="1">
        <v>51</v>
      </c>
      <c r="W5" s="1" t="s">
        <v>154</v>
      </c>
      <c r="Y5" s="1" t="s">
        <v>154</v>
      </c>
    </row>
    <row r="6" spans="1:26">
      <c r="A6" s="6" t="s">
        <v>41</v>
      </c>
      <c r="B6" s="7" t="s">
        <v>39</v>
      </c>
      <c r="C6" s="8" t="s">
        <v>40</v>
      </c>
      <c r="D6" s="1">
        <v>54</v>
      </c>
      <c r="E6" s="1">
        <v>62</v>
      </c>
      <c r="F6" s="1">
        <v>52</v>
      </c>
      <c r="G6" s="1">
        <v>50</v>
      </c>
      <c r="H6" s="1">
        <v>61</v>
      </c>
      <c r="I6" s="1">
        <v>58</v>
      </c>
      <c r="J6" s="1">
        <v>50</v>
      </c>
      <c r="K6" s="1">
        <v>50</v>
      </c>
      <c r="L6" s="1">
        <v>57</v>
      </c>
      <c r="M6" s="1">
        <v>55</v>
      </c>
      <c r="N6" s="1">
        <v>58</v>
      </c>
      <c r="O6" s="1">
        <v>58</v>
      </c>
      <c r="P6" s="1">
        <v>52</v>
      </c>
      <c r="Q6" s="1">
        <f t="shared" si="0"/>
        <v>717</v>
      </c>
      <c r="S6" s="1" t="s">
        <v>156</v>
      </c>
      <c r="T6" s="1">
        <v>90</v>
      </c>
      <c r="U6" s="1" t="s">
        <v>152</v>
      </c>
      <c r="V6" s="1">
        <v>67</v>
      </c>
      <c r="W6" s="1" t="s">
        <v>153</v>
      </c>
      <c r="Y6" s="1" t="s">
        <v>156</v>
      </c>
    </row>
    <row r="7" spans="1:26">
      <c r="A7" s="6" t="s">
        <v>45</v>
      </c>
      <c r="B7" s="7" t="s">
        <v>46</v>
      </c>
      <c r="C7" s="8" t="s">
        <v>47</v>
      </c>
      <c r="D7" s="1">
        <v>62</v>
      </c>
      <c r="E7" s="1">
        <v>50</v>
      </c>
      <c r="F7" s="1">
        <v>51</v>
      </c>
      <c r="G7" s="1">
        <v>50</v>
      </c>
      <c r="H7" s="1">
        <v>51</v>
      </c>
      <c r="I7" s="1">
        <v>50</v>
      </c>
      <c r="J7" s="1">
        <v>62</v>
      </c>
      <c r="K7" s="1">
        <v>62</v>
      </c>
      <c r="L7" s="1">
        <v>57</v>
      </c>
      <c r="M7" s="1">
        <v>55</v>
      </c>
      <c r="N7" s="1">
        <v>51</v>
      </c>
      <c r="O7" s="1">
        <v>60</v>
      </c>
      <c r="P7" s="1">
        <v>53</v>
      </c>
      <c r="Q7" s="1">
        <f t="shared" si="0"/>
        <v>714</v>
      </c>
      <c r="S7" s="1" t="s">
        <v>154</v>
      </c>
      <c r="T7" s="1">
        <v>71</v>
      </c>
      <c r="U7" s="1" t="s">
        <v>152</v>
      </c>
      <c r="V7" s="1">
        <v>9</v>
      </c>
      <c r="W7" s="1" t="s">
        <v>154</v>
      </c>
      <c r="Y7" s="1" t="s">
        <v>154</v>
      </c>
    </row>
    <row r="8" spans="1:26">
      <c r="A8" s="6" t="s">
        <v>50</v>
      </c>
      <c r="B8" s="7" t="s">
        <v>51</v>
      </c>
      <c r="C8" s="8" t="s">
        <v>52</v>
      </c>
      <c r="D8" s="1">
        <v>63</v>
      </c>
      <c r="E8" s="1">
        <v>50</v>
      </c>
      <c r="F8" s="1">
        <v>51</v>
      </c>
      <c r="G8" s="1">
        <v>55</v>
      </c>
      <c r="H8" s="1">
        <v>51</v>
      </c>
      <c r="I8" s="1">
        <v>50</v>
      </c>
      <c r="J8" s="1">
        <v>50</v>
      </c>
      <c r="K8" s="1">
        <v>55</v>
      </c>
      <c r="L8" s="1">
        <v>55</v>
      </c>
      <c r="M8" s="1">
        <v>60</v>
      </c>
      <c r="N8" s="1">
        <v>51</v>
      </c>
      <c r="O8" s="1">
        <v>55</v>
      </c>
      <c r="P8" s="1">
        <v>62</v>
      </c>
      <c r="Q8" s="1">
        <f t="shared" si="0"/>
        <v>708</v>
      </c>
      <c r="S8" s="1" t="s">
        <v>157</v>
      </c>
      <c r="T8" s="1">
        <v>9</v>
      </c>
      <c r="U8" s="1" t="s">
        <v>157</v>
      </c>
      <c r="V8" s="1">
        <v>93</v>
      </c>
      <c r="W8" s="1" t="s">
        <v>152</v>
      </c>
      <c r="Y8" s="1" t="s">
        <v>152</v>
      </c>
    </row>
    <row r="9" spans="1:26">
      <c r="A9" s="6" t="s">
        <v>56</v>
      </c>
      <c r="B9" s="7" t="s">
        <v>56</v>
      </c>
      <c r="C9" s="8" t="s">
        <v>57</v>
      </c>
      <c r="D9" s="1">
        <v>52</v>
      </c>
      <c r="E9" s="1">
        <v>60</v>
      </c>
      <c r="F9" s="1">
        <v>53</v>
      </c>
      <c r="G9" s="1">
        <v>50</v>
      </c>
      <c r="H9" s="1">
        <v>56</v>
      </c>
      <c r="I9" s="1">
        <v>50</v>
      </c>
      <c r="J9" s="1">
        <v>50</v>
      </c>
      <c r="K9" s="1">
        <v>54</v>
      </c>
      <c r="L9" s="1">
        <v>56</v>
      </c>
      <c r="M9" s="1">
        <v>55</v>
      </c>
      <c r="N9" s="1">
        <v>56</v>
      </c>
      <c r="O9" s="1">
        <v>61</v>
      </c>
      <c r="P9" s="1">
        <v>57</v>
      </c>
      <c r="Q9" s="1">
        <f t="shared" si="0"/>
        <v>710</v>
      </c>
      <c r="S9" s="1" t="s">
        <v>156</v>
      </c>
      <c r="T9" s="1">
        <v>57</v>
      </c>
      <c r="U9" s="1" t="s">
        <v>156</v>
      </c>
      <c r="V9" s="1">
        <v>68</v>
      </c>
      <c r="W9" s="1" t="s">
        <v>153</v>
      </c>
      <c r="Y9" s="1" t="s">
        <v>153</v>
      </c>
    </row>
    <row r="10" spans="1:26">
      <c r="A10" s="6" t="s">
        <v>59</v>
      </c>
      <c r="B10" s="7" t="s">
        <v>59</v>
      </c>
      <c r="C10" s="8" t="s">
        <v>60</v>
      </c>
      <c r="D10" s="1">
        <v>52</v>
      </c>
      <c r="E10" s="1">
        <v>60</v>
      </c>
      <c r="F10" s="1">
        <v>50</v>
      </c>
      <c r="G10" s="1">
        <v>50</v>
      </c>
      <c r="H10" s="1">
        <v>51</v>
      </c>
      <c r="I10" s="1">
        <v>50</v>
      </c>
      <c r="J10" s="1">
        <v>60</v>
      </c>
      <c r="K10" s="1">
        <v>61</v>
      </c>
      <c r="L10" s="1">
        <v>60</v>
      </c>
      <c r="M10" s="1">
        <v>50</v>
      </c>
      <c r="N10" s="1">
        <v>50</v>
      </c>
      <c r="O10" s="1">
        <v>61</v>
      </c>
      <c r="P10" s="1">
        <v>52</v>
      </c>
      <c r="Q10" s="1">
        <f t="shared" si="0"/>
        <v>707</v>
      </c>
      <c r="S10" s="1" t="s">
        <v>152</v>
      </c>
      <c r="T10" s="1">
        <v>16</v>
      </c>
      <c r="U10" s="1" t="s">
        <v>154</v>
      </c>
      <c r="V10" s="1">
        <v>2</v>
      </c>
      <c r="W10" s="1" t="s">
        <v>152</v>
      </c>
      <c r="Y10" s="1" t="s">
        <v>152</v>
      </c>
    </row>
    <row r="11" spans="1:26">
      <c r="A11" s="6" t="s">
        <v>63</v>
      </c>
      <c r="B11" s="7" t="s">
        <v>64</v>
      </c>
      <c r="C11" s="8" t="s">
        <v>65</v>
      </c>
      <c r="D11" s="1">
        <v>57</v>
      </c>
      <c r="E11" s="1">
        <v>62</v>
      </c>
      <c r="F11" s="1">
        <v>52</v>
      </c>
      <c r="G11" s="1">
        <v>50</v>
      </c>
      <c r="H11" s="1">
        <v>53</v>
      </c>
      <c r="I11" s="1">
        <v>51</v>
      </c>
      <c r="J11" s="1">
        <v>53</v>
      </c>
      <c r="K11" s="1">
        <v>58</v>
      </c>
      <c r="L11" s="1">
        <v>56</v>
      </c>
      <c r="M11" s="1">
        <v>58</v>
      </c>
      <c r="N11" s="1">
        <v>57</v>
      </c>
      <c r="O11" s="1">
        <v>60</v>
      </c>
      <c r="P11" s="1">
        <v>53</v>
      </c>
      <c r="Q11" s="1">
        <f t="shared" si="0"/>
        <v>720</v>
      </c>
      <c r="S11" s="1" t="s">
        <v>153</v>
      </c>
      <c r="T11" s="1">
        <v>7</v>
      </c>
      <c r="U11" s="1" t="s">
        <v>152</v>
      </c>
      <c r="V11" s="1">
        <v>20</v>
      </c>
      <c r="W11" s="1" t="s">
        <v>152</v>
      </c>
      <c r="Y11" s="1" t="s">
        <v>153</v>
      </c>
    </row>
    <row r="12" spans="1:26">
      <c r="A12" s="6" t="s">
        <v>69</v>
      </c>
      <c r="B12" s="7" t="s">
        <v>69</v>
      </c>
      <c r="C12" s="8" t="s">
        <v>70</v>
      </c>
      <c r="D12" s="1">
        <v>57</v>
      </c>
      <c r="E12" s="1">
        <v>58</v>
      </c>
      <c r="F12" s="1">
        <v>50</v>
      </c>
      <c r="G12" s="1">
        <v>50</v>
      </c>
      <c r="H12" s="1">
        <v>51</v>
      </c>
      <c r="I12" s="1">
        <v>50</v>
      </c>
      <c r="J12" s="1">
        <v>52</v>
      </c>
      <c r="K12" s="1">
        <v>57</v>
      </c>
      <c r="L12" s="1">
        <v>59</v>
      </c>
      <c r="M12" s="1">
        <v>58</v>
      </c>
      <c r="N12" s="1">
        <v>50</v>
      </c>
      <c r="O12" s="1">
        <v>62</v>
      </c>
      <c r="P12" s="1">
        <v>58</v>
      </c>
      <c r="Q12" s="1">
        <f t="shared" si="0"/>
        <v>712</v>
      </c>
      <c r="S12" s="1" t="s">
        <v>152</v>
      </c>
      <c r="T12" s="1">
        <v>23</v>
      </c>
      <c r="U12" s="1" t="s">
        <v>152</v>
      </c>
      <c r="V12" s="1">
        <v>41</v>
      </c>
      <c r="W12" s="1" t="s">
        <v>155</v>
      </c>
      <c r="Y12" s="1" t="s">
        <v>156</v>
      </c>
    </row>
    <row r="13" spans="1:26">
      <c r="A13" s="6" t="s">
        <v>71</v>
      </c>
      <c r="B13" s="7" t="s">
        <v>72</v>
      </c>
      <c r="C13" s="8" t="s">
        <v>73</v>
      </c>
      <c r="D13" s="1">
        <v>61</v>
      </c>
      <c r="E13" s="1">
        <v>50</v>
      </c>
      <c r="F13" s="1">
        <v>51</v>
      </c>
      <c r="G13" s="1">
        <v>50</v>
      </c>
      <c r="H13" s="1">
        <v>51</v>
      </c>
      <c r="I13" s="1">
        <v>60</v>
      </c>
      <c r="J13" s="1">
        <v>61</v>
      </c>
      <c r="K13" s="1">
        <v>61</v>
      </c>
      <c r="L13" s="1">
        <v>53</v>
      </c>
      <c r="M13" s="1">
        <v>53</v>
      </c>
      <c r="N13" s="1">
        <v>54</v>
      </c>
      <c r="O13" s="1">
        <v>51</v>
      </c>
      <c r="P13" s="1">
        <v>52</v>
      </c>
      <c r="Q13" s="1">
        <f t="shared" si="0"/>
        <v>708</v>
      </c>
      <c r="S13" s="1" t="s">
        <v>154</v>
      </c>
      <c r="T13" s="1">
        <v>79</v>
      </c>
      <c r="U13" s="1" t="s">
        <v>154</v>
      </c>
      <c r="V13" s="1">
        <v>78</v>
      </c>
      <c r="W13" s="1" t="s">
        <v>154</v>
      </c>
      <c r="Y13" s="1" t="s">
        <v>154</v>
      </c>
    </row>
    <row r="14" spans="1:26">
      <c r="A14" s="6" t="s">
        <v>76</v>
      </c>
      <c r="B14" s="7" t="s">
        <v>77</v>
      </c>
      <c r="C14" s="8" t="s">
        <v>78</v>
      </c>
      <c r="D14" s="1">
        <v>56</v>
      </c>
      <c r="E14" s="1">
        <v>58</v>
      </c>
      <c r="F14" s="1">
        <v>52</v>
      </c>
      <c r="G14" s="1">
        <v>50</v>
      </c>
      <c r="H14" s="1">
        <v>62</v>
      </c>
      <c r="I14" s="1">
        <v>55</v>
      </c>
      <c r="J14" s="1">
        <v>51</v>
      </c>
      <c r="K14" s="1">
        <v>61</v>
      </c>
      <c r="L14" s="1">
        <v>51</v>
      </c>
      <c r="M14" s="1">
        <v>55</v>
      </c>
      <c r="N14" s="1">
        <v>53</v>
      </c>
      <c r="O14" s="1">
        <v>57</v>
      </c>
      <c r="P14" s="1">
        <v>53</v>
      </c>
      <c r="Q14" s="1">
        <f t="shared" si="0"/>
        <v>714</v>
      </c>
      <c r="S14" s="1" t="s">
        <v>155</v>
      </c>
      <c r="T14" s="1">
        <v>54</v>
      </c>
      <c r="U14" s="1" t="s">
        <v>156</v>
      </c>
      <c r="V14" s="1">
        <v>87</v>
      </c>
      <c r="W14" s="1" t="s">
        <v>153</v>
      </c>
      <c r="Y14" s="1" t="s">
        <v>156</v>
      </c>
    </row>
    <row r="15" spans="1:26">
      <c r="A15" s="6" t="s">
        <v>81</v>
      </c>
      <c r="B15" s="7" t="s">
        <v>82</v>
      </c>
      <c r="C15" s="8" t="s">
        <v>83</v>
      </c>
      <c r="D15" s="1">
        <v>61</v>
      </c>
      <c r="E15" s="1">
        <v>50</v>
      </c>
      <c r="F15" s="1">
        <v>52</v>
      </c>
      <c r="G15" s="1">
        <v>50</v>
      </c>
      <c r="H15" s="1">
        <v>57</v>
      </c>
      <c r="I15" s="1">
        <v>52</v>
      </c>
      <c r="J15" s="1">
        <v>55</v>
      </c>
      <c r="K15" s="1">
        <v>56</v>
      </c>
      <c r="L15" s="1">
        <v>57</v>
      </c>
      <c r="M15" s="1">
        <v>55</v>
      </c>
      <c r="N15" s="1">
        <v>56</v>
      </c>
      <c r="O15" s="1">
        <v>55</v>
      </c>
      <c r="P15" s="1">
        <v>58</v>
      </c>
      <c r="Q15" s="1">
        <f t="shared" si="0"/>
        <v>714</v>
      </c>
      <c r="S15" s="1" t="s">
        <v>152</v>
      </c>
      <c r="T15" s="1">
        <v>20</v>
      </c>
      <c r="U15" s="1" t="s">
        <v>152</v>
      </c>
      <c r="V15" s="1">
        <v>97</v>
      </c>
      <c r="W15" s="1" t="s">
        <v>154</v>
      </c>
      <c r="Y15" s="1" t="s">
        <v>156</v>
      </c>
    </row>
    <row r="16" spans="1:26">
      <c r="A16" s="6" t="s">
        <v>85</v>
      </c>
      <c r="B16" s="7" t="s">
        <v>86</v>
      </c>
      <c r="C16" s="8" t="s">
        <v>87</v>
      </c>
      <c r="D16" s="1">
        <v>54</v>
      </c>
      <c r="E16" s="1">
        <v>58</v>
      </c>
      <c r="F16" s="1">
        <v>51</v>
      </c>
      <c r="G16" s="1">
        <v>50</v>
      </c>
      <c r="H16" s="1">
        <v>56</v>
      </c>
      <c r="I16" s="1">
        <v>51</v>
      </c>
      <c r="J16" s="1">
        <v>51</v>
      </c>
      <c r="K16" s="1">
        <v>59</v>
      </c>
      <c r="L16" s="1">
        <v>55</v>
      </c>
      <c r="M16" s="1">
        <v>51</v>
      </c>
      <c r="N16" s="1">
        <v>57</v>
      </c>
      <c r="O16" s="1">
        <v>57</v>
      </c>
      <c r="P16" s="1">
        <v>56</v>
      </c>
      <c r="Q16" s="1">
        <f t="shared" si="0"/>
        <v>706</v>
      </c>
      <c r="S16" s="1" t="s">
        <v>152</v>
      </c>
      <c r="T16" s="1">
        <v>8</v>
      </c>
      <c r="U16" s="1" t="s">
        <v>153</v>
      </c>
      <c r="V16" s="1">
        <v>86</v>
      </c>
      <c r="W16" s="1" t="s">
        <v>153</v>
      </c>
      <c r="Y16" s="1" t="s">
        <v>156</v>
      </c>
    </row>
    <row r="17" spans="1:25">
      <c r="A17" s="6" t="s">
        <v>89</v>
      </c>
      <c r="B17" s="7" t="s">
        <v>90</v>
      </c>
      <c r="C17" s="8" t="s">
        <v>91</v>
      </c>
      <c r="D17" s="1">
        <v>54</v>
      </c>
      <c r="E17" s="1">
        <v>59</v>
      </c>
      <c r="F17" s="1">
        <v>56</v>
      </c>
      <c r="G17" s="1">
        <v>50</v>
      </c>
      <c r="H17" s="1">
        <v>53</v>
      </c>
      <c r="I17" s="1">
        <v>52</v>
      </c>
      <c r="J17" s="1">
        <v>54</v>
      </c>
      <c r="K17" s="1">
        <v>56</v>
      </c>
      <c r="L17" s="1">
        <v>54</v>
      </c>
      <c r="M17" s="1">
        <v>56</v>
      </c>
      <c r="N17" s="1">
        <v>56</v>
      </c>
      <c r="O17" s="1">
        <v>58</v>
      </c>
      <c r="P17" s="1">
        <v>52</v>
      </c>
      <c r="Q17" s="1">
        <f t="shared" si="0"/>
        <v>710</v>
      </c>
      <c r="S17" s="1" t="s">
        <v>153</v>
      </c>
      <c r="T17" s="1">
        <v>83</v>
      </c>
      <c r="U17" s="1" t="s">
        <v>152</v>
      </c>
      <c r="V17" s="1">
        <v>92</v>
      </c>
      <c r="W17" s="1" t="s">
        <v>156</v>
      </c>
      <c r="Y17" s="1" t="s">
        <v>153</v>
      </c>
    </row>
    <row r="18" spans="1:25">
      <c r="A18" s="6" t="s">
        <v>94</v>
      </c>
      <c r="B18" s="7" t="s">
        <v>95</v>
      </c>
      <c r="C18" s="8" t="s">
        <v>96</v>
      </c>
      <c r="D18" s="1">
        <v>53</v>
      </c>
      <c r="E18" s="1">
        <v>60</v>
      </c>
      <c r="F18" s="1">
        <v>57</v>
      </c>
      <c r="G18" s="1">
        <v>55</v>
      </c>
      <c r="H18" s="1">
        <v>62</v>
      </c>
      <c r="I18" s="1">
        <v>50</v>
      </c>
      <c r="J18" s="1">
        <v>50</v>
      </c>
      <c r="K18" s="1">
        <v>61</v>
      </c>
      <c r="L18" s="1">
        <v>55</v>
      </c>
      <c r="M18" s="1">
        <v>50</v>
      </c>
      <c r="N18" s="1">
        <v>51</v>
      </c>
      <c r="O18" s="1">
        <v>56</v>
      </c>
      <c r="P18" s="1">
        <v>51</v>
      </c>
      <c r="Q18" s="1">
        <f t="shared" si="0"/>
        <v>711</v>
      </c>
      <c r="S18" s="1" t="s">
        <v>156</v>
      </c>
      <c r="T18" s="1">
        <v>23</v>
      </c>
      <c r="U18" s="1" t="s">
        <v>156</v>
      </c>
      <c r="V18" s="1">
        <v>52</v>
      </c>
      <c r="W18" s="1" t="s">
        <v>153</v>
      </c>
      <c r="Y18" s="1" t="s">
        <v>153</v>
      </c>
    </row>
    <row r="19" spans="1:25">
      <c r="A19" s="6" t="s">
        <v>98</v>
      </c>
      <c r="B19" s="7" t="s">
        <v>99</v>
      </c>
      <c r="C19" s="8" t="s">
        <v>100</v>
      </c>
      <c r="D19" s="1">
        <v>65</v>
      </c>
      <c r="E19" s="1">
        <v>55</v>
      </c>
      <c r="F19" s="1">
        <v>53</v>
      </c>
      <c r="G19" s="1">
        <v>60</v>
      </c>
      <c r="H19" s="1">
        <v>53</v>
      </c>
      <c r="I19" s="1">
        <v>51</v>
      </c>
      <c r="J19" s="1">
        <v>58</v>
      </c>
      <c r="K19" s="1">
        <v>58</v>
      </c>
      <c r="L19" s="1">
        <v>59</v>
      </c>
      <c r="M19" s="1">
        <v>56</v>
      </c>
      <c r="N19" s="1">
        <v>51</v>
      </c>
      <c r="O19" s="1">
        <v>58</v>
      </c>
      <c r="P19" s="1">
        <v>54</v>
      </c>
      <c r="Q19" s="1">
        <f t="shared" si="0"/>
        <v>731</v>
      </c>
      <c r="S19" s="1" t="s">
        <v>151</v>
      </c>
      <c r="T19" s="1">
        <v>23</v>
      </c>
      <c r="U19" s="1" t="s">
        <v>152</v>
      </c>
      <c r="V19" s="1">
        <v>21</v>
      </c>
      <c r="W19" s="1" t="s">
        <v>151</v>
      </c>
      <c r="Y19" s="1" t="s">
        <v>152</v>
      </c>
    </row>
    <row r="20" spans="1:25">
      <c r="A20" s="6" t="s">
        <v>102</v>
      </c>
      <c r="B20" s="7" t="s">
        <v>103</v>
      </c>
      <c r="C20" s="8" t="s">
        <v>104</v>
      </c>
      <c r="D20" s="1">
        <v>60</v>
      </c>
      <c r="E20" s="1">
        <v>56</v>
      </c>
      <c r="F20" s="1">
        <v>52</v>
      </c>
      <c r="G20" s="1">
        <v>51</v>
      </c>
      <c r="H20" s="1">
        <v>53</v>
      </c>
      <c r="I20" s="1">
        <v>51</v>
      </c>
      <c r="J20" s="1">
        <v>59</v>
      </c>
      <c r="K20" s="1">
        <v>61</v>
      </c>
      <c r="L20" s="1">
        <v>57</v>
      </c>
      <c r="M20" s="1">
        <v>57</v>
      </c>
      <c r="N20" s="1">
        <v>52</v>
      </c>
      <c r="O20" s="1">
        <v>62</v>
      </c>
      <c r="P20" s="1">
        <v>53</v>
      </c>
      <c r="Q20" s="1">
        <f t="shared" si="0"/>
        <v>724</v>
      </c>
      <c r="S20" s="1" t="s">
        <v>157</v>
      </c>
      <c r="T20" s="1">
        <v>20</v>
      </c>
      <c r="U20" s="1" t="s">
        <v>157</v>
      </c>
      <c r="V20" s="1">
        <v>43</v>
      </c>
    </row>
    <row r="21" spans="1:25">
      <c r="A21" s="6" t="s">
        <v>106</v>
      </c>
      <c r="B21" s="7" t="s">
        <v>107</v>
      </c>
      <c r="C21" s="8" t="s">
        <v>108</v>
      </c>
      <c r="D21" s="1">
        <v>63</v>
      </c>
      <c r="E21" s="1">
        <v>52</v>
      </c>
      <c r="F21" s="1">
        <v>56</v>
      </c>
      <c r="G21" s="1">
        <v>63</v>
      </c>
      <c r="H21" s="1">
        <v>54</v>
      </c>
      <c r="I21" s="1">
        <v>54</v>
      </c>
      <c r="J21" s="1">
        <v>53</v>
      </c>
      <c r="K21" s="1">
        <v>57</v>
      </c>
      <c r="L21" s="1">
        <v>57</v>
      </c>
      <c r="M21" s="1">
        <v>55</v>
      </c>
      <c r="N21" s="1">
        <v>53</v>
      </c>
      <c r="O21" s="1">
        <v>59</v>
      </c>
      <c r="P21" s="1">
        <v>58</v>
      </c>
      <c r="Q21" s="1">
        <f t="shared" si="0"/>
        <v>734</v>
      </c>
      <c r="S21" s="1" t="s">
        <v>151</v>
      </c>
      <c r="T21" s="1">
        <v>19</v>
      </c>
      <c r="U21" s="1" t="s">
        <v>151</v>
      </c>
      <c r="V21" s="1">
        <v>22</v>
      </c>
      <c r="W21" s="1" t="s">
        <v>152</v>
      </c>
      <c r="Y21" s="1" t="s">
        <v>152</v>
      </c>
    </row>
    <row r="22" spans="1:25">
      <c r="A22" s="6" t="s">
        <v>110</v>
      </c>
      <c r="B22" s="7">
        <v>29</v>
      </c>
      <c r="C22" s="8" t="s">
        <v>111</v>
      </c>
      <c r="D22" s="1">
        <v>52</v>
      </c>
      <c r="E22" s="1">
        <v>61</v>
      </c>
      <c r="F22" s="1">
        <v>55</v>
      </c>
      <c r="G22" s="1">
        <v>50</v>
      </c>
      <c r="H22" s="1">
        <v>57</v>
      </c>
      <c r="I22" s="1">
        <v>54</v>
      </c>
      <c r="J22" s="1">
        <v>51</v>
      </c>
      <c r="K22" s="1">
        <v>54</v>
      </c>
      <c r="L22" s="1">
        <v>54</v>
      </c>
      <c r="M22" s="1">
        <v>56</v>
      </c>
      <c r="N22" s="1">
        <v>57</v>
      </c>
      <c r="O22" s="1">
        <v>56</v>
      </c>
      <c r="P22" s="1">
        <v>52</v>
      </c>
      <c r="Q22" s="1">
        <f t="shared" si="0"/>
        <v>709</v>
      </c>
      <c r="S22" s="1" t="s">
        <v>156</v>
      </c>
      <c r="T22" s="1">
        <v>84</v>
      </c>
      <c r="U22" s="1" t="s">
        <v>153</v>
      </c>
      <c r="V22" s="1">
        <v>12</v>
      </c>
      <c r="W22" s="1" t="s">
        <v>153</v>
      </c>
      <c r="Y22" s="1" t="s">
        <v>156</v>
      </c>
    </row>
    <row r="23" spans="1:25">
      <c r="A23" s="6" t="s">
        <v>113</v>
      </c>
      <c r="B23" s="7" t="s">
        <v>113</v>
      </c>
      <c r="C23" s="8" t="s">
        <v>114</v>
      </c>
      <c r="D23" s="1">
        <v>56</v>
      </c>
      <c r="E23" s="1">
        <v>56</v>
      </c>
      <c r="F23" s="1">
        <v>52</v>
      </c>
      <c r="G23" s="1">
        <v>59</v>
      </c>
      <c r="H23" s="1">
        <v>53</v>
      </c>
      <c r="I23" s="1">
        <v>50</v>
      </c>
      <c r="J23" s="1">
        <v>52</v>
      </c>
      <c r="K23" s="1">
        <v>56</v>
      </c>
      <c r="L23" s="1">
        <v>55</v>
      </c>
      <c r="M23" s="1">
        <v>55</v>
      </c>
      <c r="N23" s="1">
        <v>56</v>
      </c>
      <c r="O23" s="1">
        <v>58</v>
      </c>
      <c r="P23" s="1">
        <v>54</v>
      </c>
      <c r="Q23" s="1">
        <f t="shared" si="0"/>
        <v>712</v>
      </c>
      <c r="S23" s="1" t="s">
        <v>151</v>
      </c>
      <c r="T23" s="1">
        <v>76</v>
      </c>
      <c r="U23" s="1" t="s">
        <v>152</v>
      </c>
      <c r="V23" s="1">
        <v>49</v>
      </c>
      <c r="W23" s="1" t="s">
        <v>153</v>
      </c>
      <c r="Y23" s="1" t="s">
        <v>152</v>
      </c>
    </row>
    <row r="24" spans="1:25">
      <c r="A24" s="6" t="s">
        <v>116</v>
      </c>
      <c r="B24" s="7" t="s">
        <v>117</v>
      </c>
      <c r="C24" s="8" t="s">
        <v>118</v>
      </c>
      <c r="D24" s="1">
        <v>53</v>
      </c>
      <c r="E24" s="1">
        <v>56</v>
      </c>
      <c r="F24" s="1">
        <v>55</v>
      </c>
      <c r="G24" s="1">
        <v>51</v>
      </c>
      <c r="H24" s="1">
        <v>54</v>
      </c>
      <c r="I24" s="1">
        <v>50</v>
      </c>
      <c r="J24" s="1">
        <v>54</v>
      </c>
      <c r="K24" s="1">
        <v>60</v>
      </c>
      <c r="L24" s="1">
        <v>55</v>
      </c>
      <c r="M24" s="1">
        <v>52</v>
      </c>
      <c r="N24" s="1">
        <v>52</v>
      </c>
      <c r="O24" s="1">
        <v>60</v>
      </c>
      <c r="P24" s="1">
        <v>55</v>
      </c>
      <c r="Q24" s="1">
        <f t="shared" si="0"/>
        <v>707</v>
      </c>
      <c r="S24" s="1" t="s">
        <v>152</v>
      </c>
      <c r="T24" s="1">
        <v>25</v>
      </c>
      <c r="U24" s="1" t="s">
        <v>152</v>
      </c>
      <c r="V24" s="1">
        <v>71</v>
      </c>
      <c r="W24" s="1" t="s">
        <v>152</v>
      </c>
      <c r="Y24" s="1" t="s">
        <v>152</v>
      </c>
    </row>
    <row r="25" spans="1:25">
      <c r="A25" s="6" t="s">
        <v>121</v>
      </c>
      <c r="B25" s="7" t="s">
        <v>122</v>
      </c>
      <c r="C25" s="8" t="s">
        <v>123</v>
      </c>
      <c r="D25" s="1">
        <v>55</v>
      </c>
      <c r="E25" s="1">
        <v>52</v>
      </c>
      <c r="F25" s="1">
        <v>54</v>
      </c>
      <c r="G25" s="1">
        <v>50</v>
      </c>
      <c r="H25" s="1">
        <v>54</v>
      </c>
      <c r="I25" s="1">
        <v>51</v>
      </c>
      <c r="J25" s="1">
        <v>54</v>
      </c>
      <c r="K25" s="1">
        <v>56</v>
      </c>
      <c r="L25" s="1">
        <v>53</v>
      </c>
      <c r="M25" s="1">
        <v>55</v>
      </c>
      <c r="N25" s="1">
        <v>55</v>
      </c>
      <c r="O25" s="1">
        <v>60</v>
      </c>
      <c r="P25" s="1">
        <v>55</v>
      </c>
      <c r="Q25" s="1">
        <f t="shared" si="0"/>
        <v>704</v>
      </c>
      <c r="S25" s="1" t="s">
        <v>152</v>
      </c>
      <c r="T25" s="1">
        <v>17</v>
      </c>
      <c r="U25" s="1" t="s">
        <v>157</v>
      </c>
      <c r="V25" s="1">
        <v>93</v>
      </c>
      <c r="W25" s="1" t="s">
        <v>152</v>
      </c>
      <c r="Y25" s="1" t="s">
        <v>154</v>
      </c>
    </row>
    <row r="26" spans="1:25">
      <c r="A26" s="6" t="s">
        <v>124</v>
      </c>
      <c r="B26" s="7" t="s">
        <v>125</v>
      </c>
      <c r="C26" s="8" t="s">
        <v>126</v>
      </c>
      <c r="D26" s="1">
        <v>63</v>
      </c>
      <c r="E26" s="1">
        <v>50</v>
      </c>
      <c r="F26" s="1">
        <v>51</v>
      </c>
      <c r="G26" s="1">
        <v>60</v>
      </c>
      <c r="H26" s="1">
        <v>52</v>
      </c>
      <c r="I26" s="1">
        <v>50</v>
      </c>
      <c r="J26" s="1">
        <v>60</v>
      </c>
      <c r="K26" s="1">
        <v>60</v>
      </c>
      <c r="L26" s="1">
        <v>50</v>
      </c>
      <c r="M26" s="1">
        <v>50</v>
      </c>
      <c r="N26" s="1">
        <v>51</v>
      </c>
      <c r="O26" s="1">
        <v>60</v>
      </c>
      <c r="P26" s="1">
        <v>52</v>
      </c>
      <c r="Q26" s="1">
        <f t="shared" si="0"/>
        <v>709</v>
      </c>
      <c r="S26" s="1" t="s">
        <v>157</v>
      </c>
      <c r="T26" s="1">
        <v>37</v>
      </c>
      <c r="U26" s="1" t="s">
        <v>157</v>
      </c>
      <c r="V26" s="1">
        <v>58</v>
      </c>
    </row>
    <row r="27" spans="1:25">
      <c r="A27" s="6" t="s">
        <v>128</v>
      </c>
      <c r="B27" s="7" t="s">
        <v>128</v>
      </c>
      <c r="C27" s="8" t="s">
        <v>129</v>
      </c>
      <c r="D27" s="1">
        <v>60</v>
      </c>
      <c r="E27" s="1">
        <v>61</v>
      </c>
      <c r="F27" s="1">
        <v>52</v>
      </c>
      <c r="G27" s="1">
        <v>50</v>
      </c>
      <c r="H27" s="1">
        <v>52</v>
      </c>
      <c r="I27" s="1">
        <v>50</v>
      </c>
      <c r="J27" s="1">
        <v>50</v>
      </c>
      <c r="K27" s="1">
        <v>53</v>
      </c>
      <c r="L27" s="1">
        <v>61</v>
      </c>
      <c r="M27" s="1">
        <v>61</v>
      </c>
      <c r="N27" s="1">
        <v>53</v>
      </c>
      <c r="O27" s="1">
        <v>61</v>
      </c>
      <c r="P27" s="1">
        <v>52</v>
      </c>
      <c r="Q27" s="1">
        <f t="shared" si="0"/>
        <v>716</v>
      </c>
      <c r="S27" s="1" t="s">
        <v>152</v>
      </c>
      <c r="T27" s="1">
        <v>92</v>
      </c>
      <c r="U27" s="1" t="s">
        <v>152</v>
      </c>
      <c r="V27" s="1">
        <v>9</v>
      </c>
      <c r="W27" s="1" t="s">
        <v>152</v>
      </c>
      <c r="Y27" s="1" t="s">
        <v>156</v>
      </c>
    </row>
    <row r="28" spans="1:25">
      <c r="A28" s="6" t="s">
        <v>131</v>
      </c>
      <c r="B28" s="7" t="s">
        <v>132</v>
      </c>
      <c r="C28" s="8" t="s">
        <v>133</v>
      </c>
      <c r="D28" s="1">
        <v>53</v>
      </c>
      <c r="E28" s="1">
        <v>55</v>
      </c>
      <c r="F28" s="1">
        <v>51</v>
      </c>
      <c r="G28" s="1">
        <v>50</v>
      </c>
      <c r="H28" s="1">
        <v>52</v>
      </c>
      <c r="I28" s="1">
        <v>50</v>
      </c>
      <c r="J28" s="1">
        <v>55</v>
      </c>
      <c r="K28" s="1">
        <v>62</v>
      </c>
      <c r="L28" s="1">
        <v>60</v>
      </c>
      <c r="M28" s="1">
        <v>55</v>
      </c>
      <c r="N28" s="1">
        <v>51</v>
      </c>
      <c r="O28" s="1">
        <v>61</v>
      </c>
      <c r="P28" s="1">
        <v>57</v>
      </c>
      <c r="Q28" s="1">
        <f t="shared" si="0"/>
        <v>712</v>
      </c>
      <c r="S28" s="1" t="s">
        <v>152</v>
      </c>
      <c r="T28" s="1">
        <v>68</v>
      </c>
      <c r="U28" s="1" t="s">
        <v>156</v>
      </c>
      <c r="V28" s="1">
        <v>71</v>
      </c>
      <c r="W28" s="1" t="s">
        <v>152</v>
      </c>
      <c r="Y28" s="1" t="s">
        <v>153</v>
      </c>
    </row>
    <row r="29" spans="1:25">
      <c r="A29" s="6" t="s">
        <v>134</v>
      </c>
      <c r="B29" s="7" t="s">
        <v>135</v>
      </c>
      <c r="C29" s="8" t="s">
        <v>136</v>
      </c>
      <c r="D29" s="1">
        <v>56</v>
      </c>
      <c r="E29" s="1">
        <v>62</v>
      </c>
      <c r="F29" s="1">
        <v>51</v>
      </c>
      <c r="G29" s="1">
        <v>50</v>
      </c>
      <c r="H29" s="1">
        <v>54</v>
      </c>
      <c r="I29" s="1">
        <v>50</v>
      </c>
      <c r="J29" s="1">
        <v>52</v>
      </c>
      <c r="K29" s="1">
        <v>51</v>
      </c>
      <c r="L29" s="1">
        <v>55</v>
      </c>
      <c r="M29" s="1">
        <v>55</v>
      </c>
      <c r="N29" s="1">
        <v>61</v>
      </c>
      <c r="O29" s="1">
        <v>55</v>
      </c>
      <c r="P29" s="1">
        <v>57</v>
      </c>
      <c r="Q29" s="1">
        <f t="shared" si="0"/>
        <v>709</v>
      </c>
      <c r="S29" s="1" t="s">
        <v>153</v>
      </c>
      <c r="T29" s="1">
        <v>38</v>
      </c>
      <c r="U29" s="1" t="s">
        <v>153</v>
      </c>
      <c r="V29" s="1">
        <v>38</v>
      </c>
      <c r="W29" s="1" t="s">
        <v>156</v>
      </c>
      <c r="Y29" s="1" t="s">
        <v>152</v>
      </c>
    </row>
    <row r="30" spans="1:25">
      <c r="A30" s="6" t="s">
        <v>137</v>
      </c>
      <c r="B30" s="7" t="s">
        <v>138</v>
      </c>
      <c r="C30" s="8" t="s">
        <v>139</v>
      </c>
      <c r="D30" s="1">
        <v>54</v>
      </c>
      <c r="E30" s="1">
        <v>60</v>
      </c>
      <c r="F30" s="1">
        <v>50</v>
      </c>
      <c r="G30" s="1">
        <v>60</v>
      </c>
      <c r="H30" s="1">
        <v>54</v>
      </c>
      <c r="I30" s="1">
        <v>51</v>
      </c>
      <c r="J30" s="1">
        <v>51</v>
      </c>
      <c r="K30" s="1">
        <v>52</v>
      </c>
      <c r="L30" s="1">
        <v>56</v>
      </c>
      <c r="M30" s="1">
        <v>56</v>
      </c>
      <c r="N30" s="1">
        <v>56</v>
      </c>
      <c r="O30" s="1">
        <v>56</v>
      </c>
      <c r="P30" s="1">
        <v>57</v>
      </c>
      <c r="Q30" s="1">
        <f t="shared" si="0"/>
        <v>713</v>
      </c>
      <c r="S30" s="1" t="s">
        <v>151</v>
      </c>
      <c r="T30" s="1">
        <v>98</v>
      </c>
      <c r="U30" s="1" t="s">
        <v>153</v>
      </c>
      <c r="V30" s="1">
        <v>39</v>
      </c>
      <c r="W30" s="1" t="s">
        <v>156</v>
      </c>
      <c r="Y30" s="1" t="s">
        <v>152</v>
      </c>
    </row>
    <row r="31" spans="1:25">
      <c r="A31" s="6" t="s">
        <v>140</v>
      </c>
      <c r="B31" s="7" t="s">
        <v>141</v>
      </c>
      <c r="C31" s="8" t="s">
        <v>142</v>
      </c>
      <c r="D31" s="1">
        <v>62</v>
      </c>
      <c r="E31" s="1">
        <v>50</v>
      </c>
      <c r="F31" s="1">
        <v>50</v>
      </c>
      <c r="G31" s="1">
        <v>50</v>
      </c>
      <c r="H31" s="1">
        <v>51</v>
      </c>
      <c r="I31" s="1">
        <v>50</v>
      </c>
      <c r="J31" s="1">
        <v>60</v>
      </c>
      <c r="K31" s="1">
        <v>60</v>
      </c>
      <c r="L31" s="1">
        <v>60</v>
      </c>
      <c r="M31" s="1">
        <v>50</v>
      </c>
      <c r="N31" s="1">
        <v>55</v>
      </c>
      <c r="O31" s="1">
        <v>56</v>
      </c>
      <c r="P31" s="1">
        <v>52</v>
      </c>
      <c r="Q31" s="1">
        <f t="shared" si="0"/>
        <v>706</v>
      </c>
      <c r="S31" s="1" t="s">
        <v>154</v>
      </c>
      <c r="T31" s="1">
        <v>43</v>
      </c>
      <c r="U31" s="1" t="s">
        <v>154</v>
      </c>
      <c r="V31" s="1">
        <v>42</v>
      </c>
      <c r="W31" s="1" t="s">
        <v>155</v>
      </c>
      <c r="Y31" s="1" t="s">
        <v>152</v>
      </c>
    </row>
    <row r="32" spans="1:25" ht="15.75" thickBot="1">
      <c r="A32" s="12" t="s">
        <v>143</v>
      </c>
      <c r="B32" s="49" t="s">
        <v>144</v>
      </c>
      <c r="C32" s="50" t="s">
        <v>57</v>
      </c>
      <c r="D32" s="1">
        <v>64</v>
      </c>
      <c r="E32" s="1">
        <v>50</v>
      </c>
      <c r="F32" s="1">
        <v>50</v>
      </c>
      <c r="G32" s="1">
        <v>63</v>
      </c>
      <c r="H32" s="1">
        <v>53</v>
      </c>
      <c r="I32" s="1">
        <v>52</v>
      </c>
      <c r="J32" s="1">
        <v>54</v>
      </c>
      <c r="K32" s="1">
        <v>51</v>
      </c>
      <c r="L32" s="1">
        <v>57</v>
      </c>
      <c r="M32" s="1">
        <v>56</v>
      </c>
      <c r="N32" s="1">
        <v>53</v>
      </c>
      <c r="O32" s="1">
        <v>57</v>
      </c>
      <c r="P32" s="1">
        <v>56</v>
      </c>
      <c r="Q32" s="1">
        <f t="shared" si="0"/>
        <v>716</v>
      </c>
      <c r="S32" s="1" t="s">
        <v>151</v>
      </c>
      <c r="T32" s="1">
        <v>83</v>
      </c>
      <c r="U32" s="1" t="s">
        <v>151</v>
      </c>
      <c r="V32" s="1">
        <v>72</v>
      </c>
      <c r="W32" s="1" t="s">
        <v>152</v>
      </c>
      <c r="Y32" s="1" t="s">
        <v>151</v>
      </c>
    </row>
    <row r="34" spans="1:22">
      <c r="S34" s="103" t="s">
        <v>315</v>
      </c>
      <c r="T34" s="103"/>
      <c r="U34" s="103"/>
      <c r="V34" s="103"/>
    </row>
    <row r="35" spans="1:22" ht="15.75" thickBot="1"/>
    <row r="36" spans="1:22">
      <c r="A36" s="46" t="s">
        <v>32</v>
      </c>
      <c r="B36" s="67" t="s">
        <v>0</v>
      </c>
      <c r="C36" s="66" t="s">
        <v>1</v>
      </c>
      <c r="D36" s="67" t="s">
        <v>6</v>
      </c>
      <c r="E36" s="66" t="s">
        <v>7</v>
      </c>
      <c r="F36" s="66" t="s">
        <v>8</v>
      </c>
      <c r="G36" s="66" t="s">
        <v>9</v>
      </c>
      <c r="H36" s="66" t="s">
        <v>10</v>
      </c>
      <c r="I36" s="66" t="s">
        <v>11</v>
      </c>
      <c r="J36" s="66" t="s">
        <v>12</v>
      </c>
      <c r="K36" s="66" t="s">
        <v>13</v>
      </c>
      <c r="L36" s="66" t="s">
        <v>14</v>
      </c>
      <c r="M36" s="66" t="s">
        <v>15</v>
      </c>
      <c r="N36" s="66" t="s">
        <v>16</v>
      </c>
      <c r="O36" s="66" t="s">
        <v>17</v>
      </c>
      <c r="P36" s="72" t="s">
        <v>18</v>
      </c>
    </row>
    <row r="37" spans="1:22" ht="20.25" customHeight="1">
      <c r="A37" s="6" t="s">
        <v>33</v>
      </c>
      <c r="B37" s="7" t="s">
        <v>19</v>
      </c>
      <c r="C37" s="8" t="s">
        <v>20</v>
      </c>
      <c r="D37" s="68">
        <v>1.25</v>
      </c>
      <c r="E37" s="68"/>
      <c r="F37" s="68"/>
      <c r="G37" s="68">
        <v>0.75</v>
      </c>
      <c r="H37" s="68"/>
      <c r="I37" s="68"/>
      <c r="J37" s="68">
        <v>1</v>
      </c>
      <c r="K37" s="68">
        <v>0.75</v>
      </c>
      <c r="L37" s="68">
        <v>0.75</v>
      </c>
      <c r="M37" s="68">
        <v>0.75</v>
      </c>
      <c r="N37" s="68"/>
      <c r="O37" s="68">
        <v>0.75</v>
      </c>
      <c r="P37" s="69"/>
      <c r="Q37" s="75" t="s">
        <v>154</v>
      </c>
      <c r="R37" s="75">
        <v>47</v>
      </c>
    </row>
    <row r="38" spans="1:22" ht="20.25" customHeight="1">
      <c r="A38" s="6" t="s">
        <v>26</v>
      </c>
      <c r="B38" s="7" t="s">
        <v>26</v>
      </c>
      <c r="C38" s="8" t="s">
        <v>27</v>
      </c>
      <c r="D38" s="68"/>
      <c r="E38" s="68">
        <v>1</v>
      </c>
      <c r="F38" s="68">
        <v>1.5</v>
      </c>
      <c r="G38" s="68"/>
      <c r="H38" s="68"/>
      <c r="I38" s="68"/>
      <c r="J38" s="68"/>
      <c r="K38" s="68">
        <v>1.5</v>
      </c>
      <c r="L38" s="68">
        <v>1</v>
      </c>
      <c r="M38" s="68">
        <v>1</v>
      </c>
      <c r="N38" s="68"/>
      <c r="O38" s="68">
        <v>1</v>
      </c>
      <c r="P38" s="69"/>
      <c r="Q38" s="75" t="s">
        <v>153</v>
      </c>
      <c r="R38" s="75">
        <v>67</v>
      </c>
    </row>
    <row r="39" spans="1:22" ht="20.25" customHeight="1">
      <c r="A39" s="6" t="s">
        <v>34</v>
      </c>
      <c r="B39" s="7" t="s">
        <v>31</v>
      </c>
      <c r="C39" s="8" t="s">
        <v>35</v>
      </c>
      <c r="D39" s="68">
        <v>0.5</v>
      </c>
      <c r="E39" s="68"/>
      <c r="F39" s="68"/>
      <c r="G39" s="68"/>
      <c r="H39" s="68"/>
      <c r="I39" s="68"/>
      <c r="J39" s="68">
        <v>1</v>
      </c>
      <c r="K39" s="68">
        <v>1</v>
      </c>
      <c r="L39" s="68">
        <v>1.25</v>
      </c>
      <c r="M39" s="68">
        <v>0.5</v>
      </c>
      <c r="N39" s="68"/>
      <c r="O39" s="68">
        <v>1.25</v>
      </c>
      <c r="P39" s="69"/>
      <c r="Q39" s="75" t="s">
        <v>154</v>
      </c>
      <c r="R39" s="75">
        <v>51</v>
      </c>
    </row>
    <row r="40" spans="1:22" ht="20.25" customHeight="1">
      <c r="A40" s="6" t="s">
        <v>41</v>
      </c>
      <c r="B40" s="7" t="s">
        <v>39</v>
      </c>
      <c r="C40" s="8" t="s">
        <v>40</v>
      </c>
      <c r="D40" s="68">
        <v>0.5</v>
      </c>
      <c r="E40" s="68">
        <v>1</v>
      </c>
      <c r="F40" s="68"/>
      <c r="G40" s="68"/>
      <c r="H40" s="68">
        <v>0.5</v>
      </c>
      <c r="I40" s="68">
        <v>0.25</v>
      </c>
      <c r="J40" s="68"/>
      <c r="K40" s="68">
        <v>1</v>
      </c>
      <c r="L40" s="68">
        <v>0.75</v>
      </c>
      <c r="M40" s="68">
        <v>0.75</v>
      </c>
      <c r="N40" s="68">
        <v>0.25</v>
      </c>
      <c r="O40" s="68">
        <v>1</v>
      </c>
      <c r="P40" s="69"/>
      <c r="Q40" s="75" t="s">
        <v>152</v>
      </c>
      <c r="R40" s="75">
        <v>77</v>
      </c>
    </row>
    <row r="41" spans="1:22" ht="20.25" customHeight="1">
      <c r="A41" s="6" t="s">
        <v>45</v>
      </c>
      <c r="B41" s="7" t="s">
        <v>46</v>
      </c>
      <c r="C41" s="8" t="s">
        <v>47</v>
      </c>
      <c r="D41" s="68">
        <v>1</v>
      </c>
      <c r="E41" s="68">
        <v>0.25</v>
      </c>
      <c r="F41" s="68"/>
      <c r="G41" s="68"/>
      <c r="H41" s="68"/>
      <c r="I41" s="68"/>
      <c r="J41" s="68"/>
      <c r="K41" s="68">
        <v>0.25</v>
      </c>
      <c r="L41" s="68">
        <v>0.75</v>
      </c>
      <c r="M41" s="68">
        <v>1</v>
      </c>
      <c r="N41" s="68"/>
      <c r="O41" s="68">
        <v>0.75</v>
      </c>
      <c r="P41" s="69"/>
      <c r="Q41" s="75" t="s">
        <v>152</v>
      </c>
      <c r="R41" s="75">
        <v>9</v>
      </c>
    </row>
    <row r="42" spans="1:22" ht="20.25" customHeight="1">
      <c r="A42" s="6" t="s">
        <v>50</v>
      </c>
      <c r="B42" s="7" t="s">
        <v>51</v>
      </c>
      <c r="C42" s="8" t="s">
        <v>52</v>
      </c>
      <c r="D42" s="68">
        <v>1.25</v>
      </c>
      <c r="E42" s="68">
        <v>1.25</v>
      </c>
      <c r="F42" s="68"/>
      <c r="G42" s="68">
        <v>1.25</v>
      </c>
      <c r="H42" s="68"/>
      <c r="I42" s="68"/>
      <c r="J42" s="68">
        <v>1.25</v>
      </c>
      <c r="K42" s="68"/>
      <c r="L42" s="68">
        <v>1.25</v>
      </c>
      <c r="M42" s="68">
        <v>1.25</v>
      </c>
      <c r="N42" s="68">
        <v>1.5</v>
      </c>
      <c r="O42" s="68">
        <v>1.25</v>
      </c>
      <c r="P42" s="69">
        <v>1.75</v>
      </c>
      <c r="Q42" s="75" t="s">
        <v>157</v>
      </c>
      <c r="R42" s="75">
        <v>93</v>
      </c>
    </row>
    <row r="43" spans="1:22" ht="20.25" customHeight="1">
      <c r="A43" s="6" t="s">
        <v>56</v>
      </c>
      <c r="B43" s="7" t="s">
        <v>56</v>
      </c>
      <c r="C43" s="8" t="s">
        <v>57</v>
      </c>
      <c r="D43" s="68"/>
      <c r="E43" s="68">
        <v>1.75</v>
      </c>
      <c r="F43" s="68"/>
      <c r="G43" s="68"/>
      <c r="H43" s="68">
        <v>1.75</v>
      </c>
      <c r="I43" s="68">
        <v>1.25</v>
      </c>
      <c r="J43" s="68"/>
      <c r="K43" s="68"/>
      <c r="L43" s="68">
        <v>1</v>
      </c>
      <c r="M43" s="68">
        <v>1</v>
      </c>
      <c r="N43" s="68">
        <v>1.25</v>
      </c>
      <c r="O43" s="68"/>
      <c r="P43" s="69"/>
      <c r="Q43" s="75" t="s">
        <v>156</v>
      </c>
      <c r="R43" s="75">
        <v>68</v>
      </c>
    </row>
    <row r="44" spans="1:22" ht="20.25" customHeight="1">
      <c r="A44" s="6" t="s">
        <v>59</v>
      </c>
      <c r="B44" s="7" t="s">
        <v>59</v>
      </c>
      <c r="C44" s="8" t="s">
        <v>60</v>
      </c>
      <c r="D44" s="68">
        <v>0.5</v>
      </c>
      <c r="E44" s="68">
        <v>0.25</v>
      </c>
      <c r="F44" s="68"/>
      <c r="G44" s="68"/>
      <c r="H44" s="68"/>
      <c r="I44" s="68"/>
      <c r="J44" s="68">
        <v>0.25</v>
      </c>
      <c r="K44" s="68">
        <v>0.75</v>
      </c>
      <c r="L44" s="68">
        <v>0.75</v>
      </c>
      <c r="M44" s="68">
        <v>0.75</v>
      </c>
      <c r="N44" s="68"/>
      <c r="O44" s="68">
        <v>0.75</v>
      </c>
      <c r="P44" s="69"/>
      <c r="Q44" s="75" t="s">
        <v>154</v>
      </c>
      <c r="R44" s="75">
        <v>2</v>
      </c>
    </row>
    <row r="45" spans="1:22" ht="20.25" customHeight="1">
      <c r="A45" s="6" t="s">
        <v>63</v>
      </c>
      <c r="B45" s="7" t="s">
        <v>64</v>
      </c>
      <c r="C45" s="8" t="s">
        <v>65</v>
      </c>
      <c r="D45" s="68">
        <v>0.25</v>
      </c>
      <c r="E45" s="68">
        <v>0.5</v>
      </c>
      <c r="F45" s="68">
        <v>0.25</v>
      </c>
      <c r="G45" s="68"/>
      <c r="H45" s="68"/>
      <c r="I45" s="68"/>
      <c r="J45" s="68"/>
      <c r="K45" s="68">
        <v>0.75</v>
      </c>
      <c r="L45" s="68">
        <v>0.75</v>
      </c>
      <c r="M45" s="68">
        <v>0.75</v>
      </c>
      <c r="N45" s="68"/>
      <c r="O45" s="68">
        <v>0.75</v>
      </c>
      <c r="P45" s="69"/>
      <c r="Q45" s="75" t="s">
        <v>152</v>
      </c>
      <c r="R45" s="75">
        <v>20</v>
      </c>
    </row>
    <row r="46" spans="1:22" ht="20.25" customHeight="1">
      <c r="A46" s="6" t="s">
        <v>69</v>
      </c>
      <c r="B46" s="7" t="s">
        <v>69</v>
      </c>
      <c r="C46" s="8" t="s">
        <v>70</v>
      </c>
      <c r="D46" s="68">
        <v>0.5</v>
      </c>
      <c r="E46" s="68">
        <v>0.5</v>
      </c>
      <c r="F46" s="68"/>
      <c r="G46" s="68"/>
      <c r="H46" s="68"/>
      <c r="I46" s="68"/>
      <c r="J46" s="68"/>
      <c r="K46" s="68">
        <v>1.25</v>
      </c>
      <c r="L46" s="68">
        <v>1</v>
      </c>
      <c r="M46" s="68">
        <v>1</v>
      </c>
      <c r="N46" s="68"/>
      <c r="O46" s="68">
        <v>1.25</v>
      </c>
      <c r="P46" s="69"/>
      <c r="Q46" s="75" t="s">
        <v>152</v>
      </c>
      <c r="R46" s="75">
        <v>41</v>
      </c>
    </row>
    <row r="47" spans="1:22" ht="20.25" customHeight="1">
      <c r="A47" s="6" t="s">
        <v>71</v>
      </c>
      <c r="B47" s="7" t="s">
        <v>72</v>
      </c>
      <c r="C47" s="8" t="s">
        <v>73</v>
      </c>
      <c r="D47" s="68">
        <v>1.5</v>
      </c>
      <c r="E47" s="68"/>
      <c r="F47" s="68"/>
      <c r="G47" s="68"/>
      <c r="H47" s="68"/>
      <c r="I47" s="68"/>
      <c r="J47" s="68">
        <v>1</v>
      </c>
      <c r="K47" s="68">
        <v>1</v>
      </c>
      <c r="L47" s="68">
        <v>1</v>
      </c>
      <c r="M47" s="68">
        <v>1.5</v>
      </c>
      <c r="N47" s="68"/>
      <c r="O47" s="68">
        <v>1</v>
      </c>
      <c r="P47" s="69"/>
      <c r="Q47" s="75" t="s">
        <v>154</v>
      </c>
      <c r="R47" s="75">
        <v>78</v>
      </c>
    </row>
    <row r="48" spans="1:22" ht="20.25" customHeight="1">
      <c r="A48" s="6" t="s">
        <v>76</v>
      </c>
      <c r="B48" s="7" t="s">
        <v>77</v>
      </c>
      <c r="C48" s="8" t="s">
        <v>78</v>
      </c>
      <c r="D48" s="68">
        <v>0.5</v>
      </c>
      <c r="E48" s="68">
        <v>1.75</v>
      </c>
      <c r="F48" s="68"/>
      <c r="G48" s="68">
        <v>0.5</v>
      </c>
      <c r="H48" s="68">
        <v>2.5</v>
      </c>
      <c r="I48" s="68">
        <v>2.25</v>
      </c>
      <c r="J48" s="68">
        <v>0.5</v>
      </c>
      <c r="K48" s="68"/>
      <c r="L48" s="68">
        <v>1.25</v>
      </c>
      <c r="M48" s="68">
        <v>1.75</v>
      </c>
      <c r="N48" s="68">
        <v>1.5</v>
      </c>
      <c r="O48" s="68"/>
      <c r="P48" s="69"/>
      <c r="Q48" s="75" t="s">
        <v>156</v>
      </c>
      <c r="R48" s="75">
        <v>97</v>
      </c>
    </row>
    <row r="49" spans="1:22" ht="20.25" customHeight="1">
      <c r="A49" s="6" t="s">
        <v>81</v>
      </c>
      <c r="B49" s="7" t="s">
        <v>82</v>
      </c>
      <c r="C49" s="8" t="s">
        <v>83</v>
      </c>
      <c r="D49" s="68">
        <v>1.5</v>
      </c>
      <c r="E49" s="68">
        <v>1.5</v>
      </c>
      <c r="F49" s="68"/>
      <c r="G49" s="68"/>
      <c r="H49" s="68"/>
      <c r="I49" s="68"/>
      <c r="J49" s="68"/>
      <c r="K49" s="68">
        <v>2.25</v>
      </c>
      <c r="L49" s="68">
        <v>2</v>
      </c>
      <c r="M49" s="68">
        <v>2</v>
      </c>
      <c r="N49" s="68"/>
      <c r="O49" s="68">
        <v>2.25</v>
      </c>
      <c r="P49" s="69"/>
      <c r="Q49" s="75" t="s">
        <v>152</v>
      </c>
      <c r="R49" s="75">
        <v>97</v>
      </c>
    </row>
    <row r="50" spans="1:22" ht="20.25" customHeight="1">
      <c r="A50" s="6" t="s">
        <v>85</v>
      </c>
      <c r="B50" s="7" t="s">
        <v>86</v>
      </c>
      <c r="C50" s="8" t="s">
        <v>87</v>
      </c>
      <c r="D50" s="68">
        <v>0.25</v>
      </c>
      <c r="E50" s="68">
        <v>2</v>
      </c>
      <c r="F50" s="68">
        <v>1.5</v>
      </c>
      <c r="G50" s="68"/>
      <c r="H50" s="68"/>
      <c r="I50" s="68"/>
      <c r="J50" s="68"/>
      <c r="K50" s="68">
        <v>1.75</v>
      </c>
      <c r="L50" s="68">
        <v>1.5</v>
      </c>
      <c r="M50" s="68">
        <v>2</v>
      </c>
      <c r="N50" s="68"/>
      <c r="O50" s="68">
        <v>1.5</v>
      </c>
      <c r="P50" s="69"/>
      <c r="Q50" s="75" t="s">
        <v>153</v>
      </c>
      <c r="R50" s="75">
        <v>96</v>
      </c>
    </row>
    <row r="51" spans="1:22" ht="20.25" customHeight="1">
      <c r="A51" s="6" t="s">
        <v>89</v>
      </c>
      <c r="B51" s="7" t="s">
        <v>90</v>
      </c>
      <c r="C51" s="8" t="s">
        <v>91</v>
      </c>
      <c r="D51" s="68">
        <v>1</v>
      </c>
      <c r="E51" s="68">
        <v>1.25</v>
      </c>
      <c r="F51" s="68"/>
      <c r="G51" s="68"/>
      <c r="H51" s="68"/>
      <c r="I51" s="68"/>
      <c r="J51" s="68"/>
      <c r="K51" s="68">
        <v>1.5</v>
      </c>
      <c r="L51" s="68">
        <v>2</v>
      </c>
      <c r="M51" s="68">
        <v>1.5</v>
      </c>
      <c r="N51" s="68"/>
      <c r="O51" s="68">
        <v>2.25</v>
      </c>
      <c r="P51" s="69"/>
      <c r="Q51" s="75" t="s">
        <v>152</v>
      </c>
      <c r="R51" s="75">
        <v>92</v>
      </c>
    </row>
    <row r="52" spans="1:22" ht="20.25" customHeight="1" thickBot="1">
      <c r="A52" s="6" t="s">
        <v>94</v>
      </c>
      <c r="B52" s="7" t="s">
        <v>95</v>
      </c>
      <c r="C52" s="8" t="s">
        <v>96</v>
      </c>
      <c r="D52" s="68"/>
      <c r="E52" s="68">
        <v>1.25</v>
      </c>
      <c r="F52" s="68"/>
      <c r="G52" s="68"/>
      <c r="H52" s="68">
        <v>1.25</v>
      </c>
      <c r="I52" s="68">
        <v>1</v>
      </c>
      <c r="J52" s="68"/>
      <c r="K52" s="68"/>
      <c r="L52" s="68">
        <v>0.75</v>
      </c>
      <c r="M52" s="68">
        <v>0.75</v>
      </c>
      <c r="N52" s="68">
        <v>1</v>
      </c>
      <c r="O52" s="68"/>
      <c r="P52" s="69"/>
      <c r="Q52" s="75" t="s">
        <v>156</v>
      </c>
      <c r="R52" s="75">
        <v>52</v>
      </c>
    </row>
    <row r="53" spans="1:22" ht="20.25" customHeight="1" thickBot="1">
      <c r="A53" s="6" t="s">
        <v>98</v>
      </c>
      <c r="B53" s="7" t="s">
        <v>99</v>
      </c>
      <c r="C53" s="8" t="s">
        <v>100</v>
      </c>
      <c r="D53" s="68">
        <v>0.75</v>
      </c>
      <c r="E53" s="68">
        <v>0.25</v>
      </c>
      <c r="F53" s="68"/>
      <c r="G53" s="68">
        <v>0.5</v>
      </c>
      <c r="H53" s="68"/>
      <c r="I53" s="68"/>
      <c r="J53" s="68">
        <v>0.25</v>
      </c>
      <c r="K53" s="68">
        <v>0.5</v>
      </c>
      <c r="L53" s="68">
        <v>1</v>
      </c>
      <c r="M53" s="68">
        <v>0.75</v>
      </c>
      <c r="N53" s="68"/>
      <c r="O53" s="68">
        <v>1</v>
      </c>
      <c r="P53" s="69"/>
      <c r="Q53" s="75" t="s">
        <v>152</v>
      </c>
      <c r="R53" s="75">
        <v>21</v>
      </c>
      <c r="S53" s="53"/>
      <c r="T53" s="51" t="s">
        <v>324</v>
      </c>
      <c r="U53" s="52" t="s">
        <v>325</v>
      </c>
      <c r="V53" s="52" t="s">
        <v>326</v>
      </c>
    </row>
    <row r="54" spans="1:22" ht="20.25" customHeight="1">
      <c r="A54" s="6" t="s">
        <v>102</v>
      </c>
      <c r="B54" s="7" t="s">
        <v>103</v>
      </c>
      <c r="C54" s="8" t="s">
        <v>104</v>
      </c>
      <c r="D54" s="68">
        <v>0.5</v>
      </c>
      <c r="E54" s="68">
        <v>0.5</v>
      </c>
      <c r="F54" s="68"/>
      <c r="G54" s="68">
        <v>0.5</v>
      </c>
      <c r="H54" s="68"/>
      <c r="I54" s="68"/>
      <c r="J54" s="68">
        <v>0.5</v>
      </c>
      <c r="K54" s="68"/>
      <c r="L54" s="68">
        <v>0.5</v>
      </c>
      <c r="M54" s="68">
        <v>0.5</v>
      </c>
      <c r="N54" s="68">
        <v>1</v>
      </c>
      <c r="O54" s="68">
        <v>0.5</v>
      </c>
      <c r="P54" s="69">
        <v>1.25</v>
      </c>
      <c r="Q54" s="75" t="s">
        <v>157</v>
      </c>
      <c r="R54" s="75">
        <v>43</v>
      </c>
      <c r="S54" s="54">
        <v>100</v>
      </c>
      <c r="T54" s="57">
        <v>2</v>
      </c>
      <c r="U54" s="58">
        <v>1.75</v>
      </c>
      <c r="V54" s="59">
        <v>1.5</v>
      </c>
    </row>
    <row r="55" spans="1:22" ht="20.25" customHeight="1">
      <c r="A55" s="6" t="s">
        <v>106</v>
      </c>
      <c r="B55" s="7" t="s">
        <v>107</v>
      </c>
      <c r="C55" s="8" t="s">
        <v>108</v>
      </c>
      <c r="D55" s="68">
        <v>1</v>
      </c>
      <c r="E55" s="68"/>
      <c r="F55" s="68"/>
      <c r="G55" s="68">
        <v>1</v>
      </c>
      <c r="H55" s="68"/>
      <c r="I55" s="68"/>
      <c r="J55" s="68">
        <v>0.5</v>
      </c>
      <c r="K55" s="68"/>
      <c r="L55" s="68">
        <v>1</v>
      </c>
      <c r="M55" s="68">
        <v>0.5</v>
      </c>
      <c r="N55" s="68"/>
      <c r="O55" s="68">
        <v>1</v>
      </c>
      <c r="P55" s="69"/>
      <c r="Q55" s="75" t="s">
        <v>151</v>
      </c>
      <c r="R55" s="75">
        <v>22</v>
      </c>
      <c r="S55" s="54" t="s">
        <v>316</v>
      </c>
      <c r="T55" s="60">
        <v>1.75</v>
      </c>
      <c r="U55" s="61">
        <v>1.5</v>
      </c>
      <c r="V55" s="62">
        <v>1.25</v>
      </c>
    </row>
    <row r="56" spans="1:22" ht="20.25" customHeight="1">
      <c r="A56" s="6" t="s">
        <v>110</v>
      </c>
      <c r="B56" s="7">
        <v>29</v>
      </c>
      <c r="C56" s="8" t="s">
        <v>111</v>
      </c>
      <c r="D56" s="68"/>
      <c r="E56" s="68">
        <v>0.75</v>
      </c>
      <c r="F56" s="68">
        <v>0.5</v>
      </c>
      <c r="G56" s="68"/>
      <c r="H56" s="68">
        <v>0.25</v>
      </c>
      <c r="I56" s="68"/>
      <c r="J56" s="68"/>
      <c r="K56" s="68">
        <v>0.5</v>
      </c>
      <c r="L56" s="68">
        <v>1</v>
      </c>
      <c r="M56" s="68">
        <v>1.25</v>
      </c>
      <c r="N56" s="68"/>
      <c r="O56" s="68">
        <v>0.25</v>
      </c>
      <c r="P56" s="69"/>
      <c r="Q56" s="75" t="s">
        <v>153</v>
      </c>
      <c r="R56" s="75">
        <v>12</v>
      </c>
      <c r="S56" s="54" t="s">
        <v>317</v>
      </c>
      <c r="T56" s="60">
        <v>1.5</v>
      </c>
      <c r="U56" s="61">
        <v>1.25</v>
      </c>
      <c r="V56" s="62">
        <v>1</v>
      </c>
    </row>
    <row r="57" spans="1:22" ht="20.25" customHeight="1">
      <c r="A57" s="6" t="s">
        <v>113</v>
      </c>
      <c r="B57" s="7" t="s">
        <v>113</v>
      </c>
      <c r="C57" s="8" t="s">
        <v>114</v>
      </c>
      <c r="D57" s="68">
        <v>0.25</v>
      </c>
      <c r="E57" s="68">
        <v>0.25</v>
      </c>
      <c r="F57" s="68"/>
      <c r="G57" s="68"/>
      <c r="H57" s="68"/>
      <c r="I57" s="68"/>
      <c r="J57" s="68">
        <v>0.5</v>
      </c>
      <c r="K57" s="68">
        <v>0.75</v>
      </c>
      <c r="L57" s="68">
        <v>1.25</v>
      </c>
      <c r="M57" s="68">
        <v>1</v>
      </c>
      <c r="N57" s="68"/>
      <c r="O57" s="68">
        <v>1.5</v>
      </c>
      <c r="P57" s="69"/>
      <c r="Q57" s="75" t="s">
        <v>152</v>
      </c>
      <c r="R57" s="75">
        <v>49</v>
      </c>
      <c r="S57" s="54" t="s">
        <v>318</v>
      </c>
      <c r="T57" s="60">
        <v>1.25</v>
      </c>
      <c r="U57" s="61">
        <v>1</v>
      </c>
      <c r="V57" s="62">
        <v>0.75</v>
      </c>
    </row>
    <row r="58" spans="1:22" ht="20.25" customHeight="1">
      <c r="A58" s="6" t="s">
        <v>116</v>
      </c>
      <c r="B58" s="7" t="s">
        <v>117</v>
      </c>
      <c r="C58" s="8" t="s">
        <v>118</v>
      </c>
      <c r="D58" s="68">
        <v>1</v>
      </c>
      <c r="E58" s="68">
        <v>1</v>
      </c>
      <c r="F58" s="68"/>
      <c r="G58" s="68"/>
      <c r="H58" s="68"/>
      <c r="I58" s="68"/>
      <c r="J58" s="68"/>
      <c r="K58" s="68">
        <v>1.75</v>
      </c>
      <c r="L58" s="68">
        <v>1.5</v>
      </c>
      <c r="M58" s="68">
        <v>1.5</v>
      </c>
      <c r="N58" s="68"/>
      <c r="O58" s="68">
        <v>1.75</v>
      </c>
      <c r="P58" s="69"/>
      <c r="Q58" s="75" t="s">
        <v>152</v>
      </c>
      <c r="R58" s="75">
        <v>81</v>
      </c>
      <c r="S58" s="54" t="s">
        <v>319</v>
      </c>
      <c r="T58" s="60">
        <v>1</v>
      </c>
      <c r="U58" s="61">
        <v>0.75</v>
      </c>
      <c r="V58" s="62">
        <v>0.5</v>
      </c>
    </row>
    <row r="59" spans="1:22" ht="20.25" customHeight="1">
      <c r="A59" s="6" t="s">
        <v>121</v>
      </c>
      <c r="B59" s="7" t="s">
        <v>122</v>
      </c>
      <c r="C59" s="8" t="s">
        <v>123</v>
      </c>
      <c r="D59" s="68">
        <v>1.5</v>
      </c>
      <c r="E59" s="68">
        <v>1.5</v>
      </c>
      <c r="F59" s="68"/>
      <c r="G59" s="68">
        <v>1.25</v>
      </c>
      <c r="H59" s="68"/>
      <c r="I59" s="68"/>
      <c r="J59" s="68">
        <v>1.25</v>
      </c>
      <c r="K59" s="68">
        <v>0.5</v>
      </c>
      <c r="L59" s="68">
        <v>1.75</v>
      </c>
      <c r="M59" s="68">
        <v>1.75</v>
      </c>
      <c r="N59" s="68">
        <v>1.5</v>
      </c>
      <c r="O59" s="68">
        <v>1.75</v>
      </c>
      <c r="P59" s="69">
        <v>1.75</v>
      </c>
      <c r="Q59" s="75" t="s">
        <v>157</v>
      </c>
      <c r="R59" s="75">
        <v>98</v>
      </c>
      <c r="S59" s="54" t="s">
        <v>320</v>
      </c>
      <c r="T59" s="60">
        <v>0.75</v>
      </c>
      <c r="U59" s="61">
        <v>0.5</v>
      </c>
      <c r="V59" s="62">
        <v>0.5</v>
      </c>
    </row>
    <row r="60" spans="1:22" ht="20.25" customHeight="1">
      <c r="A60" s="6" t="s">
        <v>124</v>
      </c>
      <c r="B60" s="7" t="s">
        <v>125</v>
      </c>
      <c r="C60" s="8" t="s">
        <v>126</v>
      </c>
      <c r="D60" s="68">
        <v>0.75</v>
      </c>
      <c r="E60" s="68">
        <v>0.75</v>
      </c>
      <c r="F60" s="68"/>
      <c r="G60" s="68">
        <v>0.75</v>
      </c>
      <c r="H60" s="68"/>
      <c r="I60" s="68"/>
      <c r="J60" s="68">
        <v>0.75</v>
      </c>
      <c r="K60" s="68"/>
      <c r="L60" s="68">
        <v>0.75</v>
      </c>
      <c r="M60" s="68">
        <v>0.75</v>
      </c>
      <c r="N60" s="68">
        <v>1</v>
      </c>
      <c r="O60" s="68">
        <v>0.75</v>
      </c>
      <c r="P60" s="69">
        <v>1.5</v>
      </c>
      <c r="Q60" s="75" t="s">
        <v>157</v>
      </c>
      <c r="R60" s="75">
        <v>58</v>
      </c>
      <c r="S60" s="54" t="s">
        <v>321</v>
      </c>
      <c r="T60" s="60">
        <v>0.75</v>
      </c>
      <c r="U60" s="61">
        <v>0.5</v>
      </c>
      <c r="V60" s="62">
        <v>0.25</v>
      </c>
    </row>
    <row r="61" spans="1:22" ht="20.25" customHeight="1">
      <c r="A61" s="6" t="s">
        <v>128</v>
      </c>
      <c r="B61" s="7" t="s">
        <v>128</v>
      </c>
      <c r="C61" s="8" t="s">
        <v>129</v>
      </c>
      <c r="D61" s="68">
        <v>0.25</v>
      </c>
      <c r="E61" s="68">
        <v>0.25</v>
      </c>
      <c r="F61" s="68"/>
      <c r="G61" s="68"/>
      <c r="H61" s="68"/>
      <c r="I61" s="68"/>
      <c r="J61" s="68"/>
      <c r="K61" s="68">
        <v>0.75</v>
      </c>
      <c r="L61" s="68">
        <v>0.5</v>
      </c>
      <c r="M61" s="68">
        <v>0.5</v>
      </c>
      <c r="N61" s="68"/>
      <c r="O61" s="68">
        <v>0.75</v>
      </c>
      <c r="P61" s="69"/>
      <c r="Q61" s="75" t="s">
        <v>152</v>
      </c>
      <c r="R61" s="75">
        <v>9</v>
      </c>
      <c r="S61" s="55" t="s">
        <v>322</v>
      </c>
      <c r="T61" s="60">
        <v>0.5</v>
      </c>
      <c r="U61" s="61">
        <v>0.5</v>
      </c>
      <c r="V61" s="62">
        <v>0.25</v>
      </c>
    </row>
    <row r="62" spans="1:22" ht="20.25" customHeight="1" thickBot="1">
      <c r="A62" s="6" t="s">
        <v>131</v>
      </c>
      <c r="B62" s="7" t="s">
        <v>132</v>
      </c>
      <c r="C62" s="8" t="s">
        <v>133</v>
      </c>
      <c r="D62" s="68">
        <v>0.5</v>
      </c>
      <c r="E62" s="68">
        <v>1.5</v>
      </c>
      <c r="F62" s="68"/>
      <c r="G62" s="68"/>
      <c r="H62" s="68">
        <v>1</v>
      </c>
      <c r="I62" s="68">
        <v>0.75</v>
      </c>
      <c r="J62" s="68"/>
      <c r="K62" s="68"/>
      <c r="L62" s="68">
        <v>1.25</v>
      </c>
      <c r="M62" s="68">
        <v>1.25</v>
      </c>
      <c r="N62" s="68">
        <v>0.75</v>
      </c>
      <c r="O62" s="68"/>
      <c r="P62" s="69"/>
      <c r="Q62" s="75" t="s">
        <v>156</v>
      </c>
      <c r="R62" s="75">
        <v>71</v>
      </c>
      <c r="S62" s="56" t="s">
        <v>323</v>
      </c>
      <c r="T62" s="63">
        <v>0.25</v>
      </c>
      <c r="U62" s="64">
        <v>0.25</v>
      </c>
      <c r="V62" s="65">
        <v>0.25</v>
      </c>
    </row>
    <row r="63" spans="1:22" ht="20.25" customHeight="1">
      <c r="A63" s="6" t="s">
        <v>134</v>
      </c>
      <c r="B63" s="7" t="s">
        <v>135</v>
      </c>
      <c r="C63" s="8" t="s">
        <v>136</v>
      </c>
      <c r="D63" s="68"/>
      <c r="E63" s="68">
        <v>1.5</v>
      </c>
      <c r="F63" s="68">
        <v>1</v>
      </c>
      <c r="G63" s="68"/>
      <c r="H63" s="68"/>
      <c r="I63" s="68"/>
      <c r="J63" s="68"/>
      <c r="K63" s="68">
        <v>1</v>
      </c>
      <c r="L63" s="68">
        <v>0.5</v>
      </c>
      <c r="M63" s="68">
        <v>1.5</v>
      </c>
      <c r="N63" s="68"/>
      <c r="O63" s="68">
        <v>0.5</v>
      </c>
      <c r="P63" s="69"/>
      <c r="Q63" s="75" t="s">
        <v>153</v>
      </c>
      <c r="R63" s="75">
        <v>38</v>
      </c>
    </row>
    <row r="64" spans="1:22" ht="20.25" customHeight="1">
      <c r="A64" s="6" t="s">
        <v>137</v>
      </c>
      <c r="B64" s="7" t="s">
        <v>138</v>
      </c>
      <c r="C64" s="8" t="s">
        <v>139</v>
      </c>
      <c r="D64" s="68">
        <v>0.75</v>
      </c>
      <c r="E64" s="68">
        <v>0.75</v>
      </c>
      <c r="F64" s="68">
        <v>0.5</v>
      </c>
      <c r="G64" s="68">
        <v>0.75</v>
      </c>
      <c r="H64" s="68"/>
      <c r="I64" s="68"/>
      <c r="J64" s="68">
        <v>0.25</v>
      </c>
      <c r="K64" s="68">
        <v>0.5</v>
      </c>
      <c r="L64" s="68">
        <v>0.75</v>
      </c>
      <c r="M64" s="68">
        <v>1</v>
      </c>
      <c r="N64" s="68"/>
      <c r="O64" s="68">
        <v>0.75</v>
      </c>
      <c r="P64" s="69"/>
      <c r="Q64" s="75" t="s">
        <v>153</v>
      </c>
      <c r="R64" s="75">
        <v>39</v>
      </c>
    </row>
    <row r="65" spans="1:18" ht="20.25" customHeight="1">
      <c r="A65" s="6" t="s">
        <v>140</v>
      </c>
      <c r="B65" s="7" t="s">
        <v>141</v>
      </c>
      <c r="C65" s="8" t="s">
        <v>142</v>
      </c>
      <c r="D65" s="68">
        <v>1</v>
      </c>
      <c r="E65" s="68"/>
      <c r="F65" s="68"/>
      <c r="G65" s="68"/>
      <c r="H65" s="68"/>
      <c r="I65" s="68"/>
      <c r="J65" s="68">
        <v>1.5</v>
      </c>
      <c r="K65" s="68">
        <v>1.5</v>
      </c>
      <c r="L65" s="68">
        <v>0.5</v>
      </c>
      <c r="M65" s="68">
        <v>1</v>
      </c>
      <c r="N65" s="68"/>
      <c r="O65" s="68">
        <v>0.5</v>
      </c>
      <c r="P65" s="69"/>
      <c r="Q65" s="75" t="s">
        <v>154</v>
      </c>
      <c r="R65" s="75">
        <v>42</v>
      </c>
    </row>
    <row r="66" spans="1:18" ht="20.25" customHeight="1" thickBot="1">
      <c r="A66" s="12" t="s">
        <v>143</v>
      </c>
      <c r="B66" s="49" t="s">
        <v>144</v>
      </c>
      <c r="C66" s="50" t="s">
        <v>57</v>
      </c>
      <c r="D66" s="70">
        <v>1.25</v>
      </c>
      <c r="E66" s="70"/>
      <c r="F66" s="70"/>
      <c r="G66" s="70">
        <v>1.25</v>
      </c>
      <c r="H66" s="70"/>
      <c r="I66" s="70"/>
      <c r="J66" s="70">
        <v>1.25</v>
      </c>
      <c r="K66" s="70"/>
      <c r="L66" s="70">
        <v>0.75</v>
      </c>
      <c r="M66" s="70">
        <v>1.25</v>
      </c>
      <c r="N66" s="70"/>
      <c r="O66" s="70">
        <v>0.75</v>
      </c>
      <c r="P66" s="71"/>
      <c r="Q66" s="75" t="s">
        <v>151</v>
      </c>
      <c r="R66" s="75">
        <v>72</v>
      </c>
    </row>
  </sheetData>
  <mergeCells count="19">
    <mergeCell ref="A1:A2"/>
    <mergeCell ref="B1:B2"/>
    <mergeCell ref="C1:C2"/>
    <mergeCell ref="N1:N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O1:O2"/>
    <mergeCell ref="P1:P2"/>
    <mergeCell ref="Q1:Q2"/>
    <mergeCell ref="S1:Z1"/>
    <mergeCell ref="S34:V34"/>
  </mergeCells>
  <conditionalFormatting sqref="D3:P32">
    <cfRule type="cellIs" dxfId="10" priority="8" operator="lessThan">
      <formula>53</formula>
    </cfRule>
    <cfRule type="cellIs" dxfId="9" priority="9" operator="lessThan">
      <formula>56</formula>
    </cfRule>
    <cfRule type="cellIs" dxfId="8" priority="10" operator="lessThan">
      <formula>60</formula>
    </cfRule>
    <cfRule type="cellIs" dxfId="7" priority="11" operator="greaterThanOrEqual">
      <formula>60</formula>
    </cfRule>
  </conditionalFormatting>
  <conditionalFormatting sqref="D3:P32">
    <cfRule type="cellIs" dxfId="6" priority="1" operator="greaterThan">
      <formula>69</formula>
    </cfRule>
    <cfRule type="cellIs" dxfId="5" priority="2" operator="greaterThan">
      <formula>67</formula>
    </cfRule>
    <cfRule type="cellIs" dxfId="4" priority="3" operator="greaterThan">
      <formula>64</formula>
    </cfRule>
    <cfRule type="cellIs" dxfId="3" priority="4" operator="lessThan">
      <formula>53</formula>
    </cfRule>
    <cfRule type="cellIs" dxfId="2" priority="5" operator="lessThan">
      <formula>56</formula>
    </cfRule>
    <cfRule type="cellIs" dxfId="1" priority="6" operator="lessThan">
      <formula>60</formula>
    </cfRule>
    <cfRule type="cellIs" dxfId="0" priority="7" operator="greaterThanOrEqual">
      <formula>60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8"/>
  <sheetViews>
    <sheetView topLeftCell="B7" workbookViewId="0">
      <selection activeCell="D18" sqref="D18"/>
    </sheetView>
  </sheetViews>
  <sheetFormatPr baseColWidth="10" defaultRowHeight="15"/>
  <cols>
    <col min="1" max="1" width="17.28515625" style="1" bestFit="1" customWidth="1"/>
    <col min="2" max="2" width="15" style="1" customWidth="1"/>
    <col min="3" max="3" width="9.7109375" style="1" customWidth="1"/>
    <col min="4" max="4" width="17.85546875" bestFit="1" customWidth="1"/>
    <col min="5" max="10" width="12.140625" customWidth="1"/>
    <col min="11" max="14" width="11.85546875" customWidth="1"/>
    <col min="15" max="20" width="26.140625" style="84" customWidth="1"/>
  </cols>
  <sheetData>
    <row r="1" spans="1:20" s="35" customFormat="1">
      <c r="A1" s="106" t="s">
        <v>32</v>
      </c>
      <c r="B1" s="106" t="s">
        <v>0</v>
      </c>
      <c r="C1" s="106" t="s">
        <v>1</v>
      </c>
      <c r="D1" s="89" t="s">
        <v>158</v>
      </c>
      <c r="E1" s="105" t="s">
        <v>266</v>
      </c>
      <c r="F1" s="105"/>
      <c r="G1" s="105" t="s">
        <v>267</v>
      </c>
      <c r="H1" s="105"/>
      <c r="I1" s="105" t="s">
        <v>268</v>
      </c>
      <c r="J1" s="105"/>
      <c r="K1" s="105" t="s">
        <v>271</v>
      </c>
      <c r="L1" s="105"/>
      <c r="M1" s="105"/>
      <c r="N1" s="105"/>
      <c r="O1" s="77"/>
      <c r="P1" s="77"/>
      <c r="Q1" s="77"/>
      <c r="R1" s="77"/>
      <c r="S1" s="77"/>
      <c r="T1" s="77"/>
    </row>
    <row r="2" spans="1:20" ht="15.75" thickBot="1">
      <c r="A2" s="107"/>
      <c r="B2" s="107"/>
      <c r="C2" s="107"/>
      <c r="D2" s="89"/>
      <c r="E2" s="1" t="s">
        <v>269</v>
      </c>
      <c r="F2" s="1" t="s">
        <v>270</v>
      </c>
      <c r="G2" s="1" t="s">
        <v>269</v>
      </c>
      <c r="H2" s="1" t="s">
        <v>270</v>
      </c>
      <c r="I2" s="1" t="s">
        <v>269</v>
      </c>
      <c r="J2" s="1" t="s">
        <v>270</v>
      </c>
      <c r="K2" s="1" t="s">
        <v>269</v>
      </c>
      <c r="L2" s="1" t="s">
        <v>270</v>
      </c>
      <c r="M2" s="1" t="s">
        <v>272</v>
      </c>
      <c r="N2" s="1" t="s">
        <v>273</v>
      </c>
      <c r="O2" s="78" t="s">
        <v>159</v>
      </c>
      <c r="P2" s="79" t="s">
        <v>261</v>
      </c>
      <c r="Q2" s="80" t="s">
        <v>262</v>
      </c>
      <c r="R2" s="81" t="s">
        <v>263</v>
      </c>
      <c r="S2" s="82" t="s">
        <v>264</v>
      </c>
      <c r="T2" s="83" t="s">
        <v>265</v>
      </c>
    </row>
    <row r="3" spans="1:20">
      <c r="A3" s="6" t="s">
        <v>33</v>
      </c>
      <c r="B3" s="15" t="s">
        <v>19</v>
      </c>
      <c r="C3" s="21" t="s">
        <v>20</v>
      </c>
      <c r="D3">
        <f>E3*2+F3*5+G3*4+H3*10+I3*5+J3*15+K3*7+L3*20+M3*10+N3*30+20</f>
        <v>89</v>
      </c>
      <c r="E3">
        <v>17</v>
      </c>
      <c r="H3" s="36">
        <v>2</v>
      </c>
      <c r="J3">
        <v>1</v>
      </c>
      <c r="O3" s="84" t="s">
        <v>274</v>
      </c>
      <c r="P3" s="84" t="s">
        <v>275</v>
      </c>
      <c r="Q3" s="84" t="s">
        <v>276</v>
      </c>
      <c r="R3" s="84" t="s">
        <v>277</v>
      </c>
      <c r="S3" s="84" t="s">
        <v>278</v>
      </c>
      <c r="T3" s="84" t="s">
        <v>279</v>
      </c>
    </row>
    <row r="4" spans="1:20">
      <c r="A4" s="6" t="s">
        <v>26</v>
      </c>
      <c r="B4" s="7" t="s">
        <v>26</v>
      </c>
      <c r="C4" s="8" t="s">
        <v>27</v>
      </c>
      <c r="D4">
        <f>E4*2+F4*5+G4*4+H4*10+I4*5+J4*15+K4*7+L4*20+M4*10+N4*30+20</f>
        <v>95</v>
      </c>
      <c r="E4">
        <v>12</v>
      </c>
      <c r="F4">
        <v>4</v>
      </c>
      <c r="G4">
        <v>4</v>
      </c>
      <c r="J4">
        <v>1</v>
      </c>
    </row>
    <row r="5" spans="1:20">
      <c r="A5" s="6" t="s">
        <v>34</v>
      </c>
      <c r="B5" s="7" t="s">
        <v>31</v>
      </c>
      <c r="C5" s="8" t="s">
        <v>35</v>
      </c>
      <c r="D5">
        <f>E5*2+F5*5+G5*4+H5*10+I5*5+J5*15+K5*7+L5*20+M5*10+N5*30+20</f>
        <v>140</v>
      </c>
      <c r="E5">
        <v>20</v>
      </c>
      <c r="F5">
        <v>3</v>
      </c>
      <c r="H5">
        <v>5</v>
      </c>
      <c r="J5">
        <v>1</v>
      </c>
    </row>
    <row r="6" spans="1:20">
      <c r="A6" s="6" t="s">
        <v>41</v>
      </c>
      <c r="B6" s="7" t="s">
        <v>39</v>
      </c>
      <c r="C6" s="8" t="s">
        <v>40</v>
      </c>
      <c r="D6">
        <f>E6*2+F6*5+G6*4+H6*10+I6*5+J6*15+K6*7+L6*20+M6*10+N6*30+20+10</f>
        <v>158</v>
      </c>
      <c r="E6">
        <v>16</v>
      </c>
      <c r="F6">
        <v>3</v>
      </c>
      <c r="G6">
        <v>4</v>
      </c>
      <c r="H6">
        <v>2</v>
      </c>
      <c r="I6">
        <v>6</v>
      </c>
      <c r="J6">
        <v>1</v>
      </c>
    </row>
    <row r="7" spans="1:20">
      <c r="A7" s="6" t="s">
        <v>45</v>
      </c>
      <c r="B7" s="7" t="s">
        <v>46</v>
      </c>
      <c r="C7" s="8" t="s">
        <v>47</v>
      </c>
      <c r="D7">
        <f>E7*2+F7*5+G7*4+H7*10+I7*5+J7*15+K7*7+L7*20+M7*10+N7*30+20+10</f>
        <v>167</v>
      </c>
      <c r="E7">
        <v>31</v>
      </c>
      <c r="F7">
        <v>2</v>
      </c>
      <c r="H7">
        <v>2</v>
      </c>
      <c r="I7">
        <v>6</v>
      </c>
      <c r="J7">
        <v>1</v>
      </c>
    </row>
    <row r="8" spans="1:20">
      <c r="A8" s="6" t="s">
        <v>50</v>
      </c>
      <c r="B8" s="7" t="s">
        <v>51</v>
      </c>
      <c r="C8" s="8" t="s">
        <v>52</v>
      </c>
      <c r="D8">
        <f>E8*2+F8*5+G8*4+H8*10+I8*5+J8*15+K8*7+L8*20+M8*10+N8*30+20</f>
        <v>86</v>
      </c>
      <c r="E8">
        <v>13</v>
      </c>
      <c r="F8">
        <v>1</v>
      </c>
      <c r="H8">
        <v>2</v>
      </c>
      <c r="J8">
        <v>1</v>
      </c>
    </row>
    <row r="9" spans="1:20">
      <c r="A9" s="6" t="s">
        <v>56</v>
      </c>
      <c r="B9" s="7" t="s">
        <v>56</v>
      </c>
      <c r="C9" s="8" t="s">
        <v>57</v>
      </c>
      <c r="D9">
        <f>E9*2+F9*5+G9*4+H9*10+I9*5+J9*15+K9*7+L9*20+M9*10+N9*30+20+10</f>
        <v>148</v>
      </c>
      <c r="E9">
        <v>7</v>
      </c>
      <c r="F9">
        <v>3</v>
      </c>
      <c r="G9">
        <v>6</v>
      </c>
      <c r="H9">
        <v>2</v>
      </c>
      <c r="I9">
        <v>6</v>
      </c>
      <c r="J9">
        <v>1</v>
      </c>
    </row>
    <row r="10" spans="1:20">
      <c r="A10" s="6" t="s">
        <v>59</v>
      </c>
      <c r="B10" s="7" t="s">
        <v>59</v>
      </c>
      <c r="C10" s="8" t="s">
        <v>60</v>
      </c>
      <c r="D10">
        <f t="shared" ref="D10:D30" si="0">E10*2+F10*5+G10*4+H10*10+I10*5+J10*15+K10*7+L10*20+M10*10+N10*30</f>
        <v>103</v>
      </c>
      <c r="E10">
        <v>2</v>
      </c>
      <c r="F10">
        <v>2</v>
      </c>
      <c r="G10">
        <v>6</v>
      </c>
      <c r="H10">
        <v>2</v>
      </c>
      <c r="I10">
        <v>6</v>
      </c>
      <c r="J10">
        <v>1</v>
      </c>
    </row>
    <row r="11" spans="1:20">
      <c r="A11" s="6" t="s">
        <v>63</v>
      </c>
      <c r="B11" s="7" t="s">
        <v>64</v>
      </c>
      <c r="C11" s="8" t="s">
        <v>65</v>
      </c>
      <c r="D11">
        <f>E11*2+F11*5+G11*4+H11*10+I11*5+J11*15+K11*7+L11*20+M11*10+N11*30+20+10</f>
        <v>121</v>
      </c>
      <c r="E11">
        <v>20</v>
      </c>
      <c r="F11">
        <v>4</v>
      </c>
      <c r="G11">
        <v>4</v>
      </c>
      <c r="J11">
        <v>1</v>
      </c>
    </row>
    <row r="12" spans="1:20">
      <c r="A12" s="6" t="s">
        <v>69</v>
      </c>
      <c r="B12" s="7" t="s">
        <v>69</v>
      </c>
      <c r="C12" s="8" t="s">
        <v>70</v>
      </c>
      <c r="D12">
        <f t="shared" si="0"/>
        <v>123</v>
      </c>
      <c r="E12">
        <v>2</v>
      </c>
      <c r="F12">
        <v>2</v>
      </c>
      <c r="G12">
        <v>6</v>
      </c>
      <c r="H12">
        <v>4</v>
      </c>
      <c r="I12">
        <v>6</v>
      </c>
      <c r="J12">
        <v>1</v>
      </c>
    </row>
    <row r="13" spans="1:20">
      <c r="A13" s="6" t="s">
        <v>71</v>
      </c>
      <c r="B13" s="7" t="s">
        <v>72</v>
      </c>
      <c r="C13" s="8" t="s">
        <v>73</v>
      </c>
      <c r="D13">
        <f>E13*2+F13*5+G13*4+H13*10+I13*5+J13*15+K13*7+L13*20+M13*10+N13*30+20</f>
        <v>87</v>
      </c>
      <c r="E13">
        <v>11</v>
      </c>
      <c r="F13">
        <v>2</v>
      </c>
      <c r="H13">
        <v>2</v>
      </c>
      <c r="J13">
        <v>1</v>
      </c>
    </row>
    <row r="14" spans="1:20">
      <c r="A14" s="6" t="s">
        <v>76</v>
      </c>
      <c r="B14" s="7" t="s">
        <v>77</v>
      </c>
      <c r="C14" s="8" t="s">
        <v>78</v>
      </c>
      <c r="D14">
        <f>E14*2+F14*5+G14*4+H14*10+I14*5+J14*15+K14*7+L14*20+M14*10+N14*30+20</f>
        <v>117</v>
      </c>
      <c r="E14">
        <v>7</v>
      </c>
      <c r="F14">
        <v>2</v>
      </c>
      <c r="G14">
        <v>7</v>
      </c>
      <c r="H14">
        <v>3</v>
      </c>
      <c r="J14">
        <v>1</v>
      </c>
    </row>
    <row r="15" spans="1:20">
      <c r="A15" s="6" t="s">
        <v>81</v>
      </c>
      <c r="B15" s="7" t="s">
        <v>82</v>
      </c>
      <c r="C15" s="8" t="s">
        <v>83</v>
      </c>
      <c r="D15">
        <f>E15*2+F15*5+G15*4+H15*10+I15*5+J15*15+K15*7+L15*20+M15*10+N15*30+10+20</f>
        <v>186</v>
      </c>
      <c r="E15">
        <v>20</v>
      </c>
      <c r="F15">
        <v>3</v>
      </c>
      <c r="G15">
        <v>14</v>
      </c>
      <c r="H15">
        <v>3</v>
      </c>
      <c r="J15">
        <v>1</v>
      </c>
    </row>
    <row r="16" spans="1:20">
      <c r="A16" s="6" t="s">
        <v>85</v>
      </c>
      <c r="B16" s="7" t="s">
        <v>86</v>
      </c>
      <c r="C16" s="8" t="s">
        <v>87</v>
      </c>
      <c r="D16">
        <f>E16*2+F16*5+G16*4+H16*10+I16*5+J16*15+K16*7+L16*20+M16*10+N16*30+20</f>
        <v>174</v>
      </c>
      <c r="E16">
        <v>14</v>
      </c>
      <c r="F16">
        <v>1</v>
      </c>
      <c r="G16">
        <v>14</v>
      </c>
      <c r="H16">
        <v>2</v>
      </c>
      <c r="I16">
        <v>6</v>
      </c>
      <c r="J16">
        <v>1</v>
      </c>
    </row>
    <row r="17" spans="1:17">
      <c r="A17" s="6" t="s">
        <v>89</v>
      </c>
      <c r="B17" s="7" t="s">
        <v>90</v>
      </c>
      <c r="C17" s="8" t="s">
        <v>91</v>
      </c>
      <c r="D17">
        <f t="shared" si="0"/>
        <v>100</v>
      </c>
      <c r="E17">
        <v>7</v>
      </c>
      <c r="F17">
        <v>3</v>
      </c>
      <c r="G17">
        <v>4</v>
      </c>
      <c r="H17">
        <v>4</v>
      </c>
      <c r="J17">
        <v>1</v>
      </c>
    </row>
    <row r="18" spans="1:17">
      <c r="A18" s="6" t="s">
        <v>94</v>
      </c>
      <c r="B18" s="7" t="s">
        <v>95</v>
      </c>
      <c r="C18" s="8" t="s">
        <v>96</v>
      </c>
      <c r="D18">
        <f>E18*2+F18*5+G18*4+H18*10+I18*5+J18*15+K18*7+L18*20+M18*10+N18*30+20</f>
        <v>201</v>
      </c>
      <c r="E18">
        <v>12</v>
      </c>
      <c r="F18">
        <v>4</v>
      </c>
      <c r="G18">
        <v>18</v>
      </c>
      <c r="H18">
        <v>5</v>
      </c>
      <c r="J18">
        <v>1</v>
      </c>
    </row>
    <row r="19" spans="1:17">
      <c r="A19" s="6" t="s">
        <v>98</v>
      </c>
      <c r="B19" s="7" t="s">
        <v>99</v>
      </c>
      <c r="C19" s="8" t="s">
        <v>100</v>
      </c>
      <c r="D19">
        <f>E19*2+F19*5+G19*4+H19*10+I19*5+J19*15+K19*7+L19*20+M19*10+N19*30+20</f>
        <v>106</v>
      </c>
      <c r="E19">
        <v>17</v>
      </c>
      <c r="F19">
        <v>1</v>
      </c>
      <c r="G19">
        <v>3</v>
      </c>
      <c r="H19">
        <v>2</v>
      </c>
      <c r="J19">
        <v>1</v>
      </c>
    </row>
    <row r="20" spans="1:17">
      <c r="A20" s="6" t="s">
        <v>102</v>
      </c>
      <c r="B20" s="7" t="s">
        <v>103</v>
      </c>
      <c r="C20" s="8" t="s">
        <v>104</v>
      </c>
      <c r="D20">
        <f>E20*2+F20*5+G20*4+H20*10+I20*5+J20*15+K20*7+L20*20+M20*10+N20*30+20</f>
        <v>216</v>
      </c>
      <c r="E20">
        <v>8</v>
      </c>
      <c r="F20">
        <v>3</v>
      </c>
      <c r="G20">
        <v>20</v>
      </c>
      <c r="H20">
        <v>7</v>
      </c>
      <c r="J20">
        <v>1</v>
      </c>
      <c r="O20" s="84" t="s">
        <v>370</v>
      </c>
      <c r="Q20" s="84" t="s">
        <v>371</v>
      </c>
    </row>
    <row r="21" spans="1:17">
      <c r="A21" s="6" t="s">
        <v>106</v>
      </c>
      <c r="B21" s="7" t="s">
        <v>107</v>
      </c>
      <c r="C21" s="8" t="s">
        <v>108</v>
      </c>
      <c r="D21">
        <f>E21*2+F21*5+G21*4+H21*10+I21*5+J21*15+K21*7+L21*20+M21*10+N21*30+20</f>
        <v>203</v>
      </c>
      <c r="E21">
        <v>7</v>
      </c>
      <c r="F21">
        <v>8</v>
      </c>
      <c r="G21">
        <v>11</v>
      </c>
      <c r="H21">
        <v>7</v>
      </c>
      <c r="J21">
        <v>1</v>
      </c>
      <c r="O21" s="84" t="s">
        <v>361</v>
      </c>
      <c r="Q21" s="84" t="s">
        <v>366</v>
      </c>
    </row>
    <row r="22" spans="1:17">
      <c r="A22" s="6" t="s">
        <v>110</v>
      </c>
      <c r="B22" s="7">
        <v>29</v>
      </c>
      <c r="C22" s="8" t="s">
        <v>111</v>
      </c>
      <c r="D22">
        <f t="shared" si="0"/>
        <v>117</v>
      </c>
      <c r="F22">
        <v>2</v>
      </c>
      <c r="G22">
        <v>13</v>
      </c>
      <c r="H22">
        <v>4</v>
      </c>
      <c r="J22">
        <v>1</v>
      </c>
    </row>
    <row r="23" spans="1:17">
      <c r="A23" s="6" t="s">
        <v>113</v>
      </c>
      <c r="B23" s="7" t="s">
        <v>113</v>
      </c>
      <c r="C23" s="8" t="s">
        <v>114</v>
      </c>
      <c r="D23">
        <f t="shared" ref="D23:D28" si="1">E23*2+F23*5+G23*4+H23*10+I23*5+J23*15+K23*7+L23*20+M23*10+N23*30+20</f>
        <v>100</v>
      </c>
      <c r="E23">
        <v>15</v>
      </c>
      <c r="F23">
        <v>3</v>
      </c>
      <c r="G23">
        <v>5</v>
      </c>
      <c r="J23">
        <v>1</v>
      </c>
    </row>
    <row r="24" spans="1:17">
      <c r="A24" s="6" t="s">
        <v>116</v>
      </c>
      <c r="B24" s="7" t="s">
        <v>117</v>
      </c>
      <c r="C24" s="8" t="s">
        <v>118</v>
      </c>
      <c r="D24">
        <f t="shared" si="1"/>
        <v>180</v>
      </c>
      <c r="F24">
        <v>5</v>
      </c>
      <c r="G24">
        <v>10</v>
      </c>
      <c r="H24">
        <v>8</v>
      </c>
      <c r="J24">
        <v>1</v>
      </c>
    </row>
    <row r="25" spans="1:17">
      <c r="A25" s="6" t="s">
        <v>121</v>
      </c>
      <c r="B25" s="7" t="s">
        <v>122</v>
      </c>
      <c r="C25" s="8" t="s">
        <v>123</v>
      </c>
      <c r="D25">
        <f t="shared" si="1"/>
        <v>70</v>
      </c>
      <c r="E25">
        <v>5</v>
      </c>
      <c r="F25">
        <v>1</v>
      </c>
      <c r="H25">
        <v>2</v>
      </c>
      <c r="J25">
        <v>1</v>
      </c>
    </row>
    <row r="26" spans="1:17">
      <c r="A26" s="6" t="s">
        <v>124</v>
      </c>
      <c r="B26" s="7" t="s">
        <v>125</v>
      </c>
      <c r="C26" s="8" t="s">
        <v>126</v>
      </c>
      <c r="D26">
        <f t="shared" si="1"/>
        <v>128</v>
      </c>
      <c r="F26">
        <v>3</v>
      </c>
      <c r="G26">
        <v>7</v>
      </c>
      <c r="H26">
        <v>5</v>
      </c>
      <c r="J26">
        <v>1</v>
      </c>
    </row>
    <row r="27" spans="1:17">
      <c r="A27" s="6" t="s">
        <v>128</v>
      </c>
      <c r="B27" s="7" t="s">
        <v>128</v>
      </c>
      <c r="C27" s="8" t="s">
        <v>129</v>
      </c>
      <c r="D27">
        <f t="shared" si="1"/>
        <v>198</v>
      </c>
      <c r="E27">
        <v>4</v>
      </c>
      <c r="F27">
        <v>3</v>
      </c>
      <c r="G27">
        <v>15</v>
      </c>
      <c r="H27">
        <v>8</v>
      </c>
      <c r="J27">
        <v>1</v>
      </c>
    </row>
    <row r="28" spans="1:17">
      <c r="A28" s="6" t="s">
        <v>131</v>
      </c>
      <c r="B28" s="7" t="s">
        <v>132</v>
      </c>
      <c r="C28" s="8" t="s">
        <v>133</v>
      </c>
      <c r="D28">
        <f t="shared" si="1"/>
        <v>187</v>
      </c>
      <c r="E28">
        <v>8</v>
      </c>
      <c r="F28">
        <v>2</v>
      </c>
      <c r="G28">
        <v>14</v>
      </c>
      <c r="H28">
        <v>7</v>
      </c>
      <c r="J28">
        <v>1</v>
      </c>
    </row>
    <row r="29" spans="1:17">
      <c r="A29" s="6" t="s">
        <v>134</v>
      </c>
      <c r="B29" s="7" t="s">
        <v>135</v>
      </c>
      <c r="C29" s="8" t="s">
        <v>136</v>
      </c>
      <c r="D29">
        <f>E29*2+F29*5+G29*4+H29*10+I29*5+J29*15+K29*7+L29*20+M29*10+N29*30+20</f>
        <v>59</v>
      </c>
      <c r="E29">
        <v>12</v>
      </c>
      <c r="J29">
        <v>1</v>
      </c>
    </row>
    <row r="30" spans="1:17">
      <c r="A30" s="6" t="s">
        <v>137</v>
      </c>
      <c r="B30" s="7" t="s">
        <v>138</v>
      </c>
      <c r="C30" s="8" t="s">
        <v>139</v>
      </c>
      <c r="D30">
        <f t="shared" si="0"/>
        <v>106</v>
      </c>
      <c r="E30">
        <v>15</v>
      </c>
      <c r="F30">
        <v>3</v>
      </c>
      <c r="G30">
        <v>4</v>
      </c>
      <c r="I30">
        <v>6</v>
      </c>
      <c r="J30">
        <v>1</v>
      </c>
    </row>
    <row r="31" spans="1:17">
      <c r="A31" s="6" t="s">
        <v>140</v>
      </c>
      <c r="B31" s="7" t="s">
        <v>141</v>
      </c>
      <c r="C31" s="8" t="s">
        <v>142</v>
      </c>
      <c r="D31">
        <f>E31*2+F31*5+G31*4+H31*10+I31*5+J31*15+K31*7+L31*20+M31*10+N31*30+20</f>
        <v>110</v>
      </c>
      <c r="E31">
        <v>15</v>
      </c>
      <c r="F31">
        <v>3</v>
      </c>
      <c r="H31">
        <v>3</v>
      </c>
      <c r="J31">
        <v>1</v>
      </c>
    </row>
    <row r="32" spans="1:17" ht="15.75" thickBot="1">
      <c r="A32" s="12" t="s">
        <v>143</v>
      </c>
      <c r="B32" s="7" t="s">
        <v>144</v>
      </c>
      <c r="C32" s="8" t="s">
        <v>57</v>
      </c>
      <c r="D32">
        <f>E32*2+F32*5+G32*4+H32*10+I32*5+J32*15+K32*7+L32*20+M32*10+N32*30+20</f>
        <v>130</v>
      </c>
      <c r="E32">
        <v>15</v>
      </c>
      <c r="F32">
        <v>5</v>
      </c>
      <c r="H32">
        <v>4</v>
      </c>
      <c r="J32">
        <v>1</v>
      </c>
    </row>
    <row r="34" spans="4:15">
      <c r="D34" t="s">
        <v>368</v>
      </c>
      <c r="O34" s="77" t="s">
        <v>362</v>
      </c>
    </row>
    <row r="35" spans="4:15">
      <c r="O35" s="84" t="s">
        <v>364</v>
      </c>
    </row>
    <row r="36" spans="4:15">
      <c r="O36" s="84" t="s">
        <v>363</v>
      </c>
    </row>
    <row r="37" spans="4:15">
      <c r="O37" s="84" t="s">
        <v>365</v>
      </c>
    </row>
    <row r="38" spans="4:15">
      <c r="O38" s="85" t="s">
        <v>367</v>
      </c>
    </row>
  </sheetData>
  <mergeCells count="8">
    <mergeCell ref="I1:J1"/>
    <mergeCell ref="K1:N1"/>
    <mergeCell ref="E1:F1"/>
    <mergeCell ref="A1:A2"/>
    <mergeCell ref="B1:B2"/>
    <mergeCell ref="C1:C2"/>
    <mergeCell ref="D1:D2"/>
    <mergeCell ref="G1:H1"/>
  </mergeCells>
  <conditionalFormatting sqref="O3:O10 D3:D32">
    <cfRule type="dataBar" priority="2">
      <dataBar>
        <cfvo type="num" val="0"/>
        <cfvo type="num" val="200"/>
        <color theme="4" tint="0.59999389629810485"/>
      </dataBar>
    </cfRule>
    <cfRule type="dataBar" priority="1">
      <dataBar>
        <cfvo type="num" val="201"/>
        <cfvo type="num" val="500"/>
        <color theme="3" tint="0.39997558519241921"/>
      </dataBar>
    </cfRule>
    <cfRule type="dataBar" priority="3">
      <dataBar showValue="0">
        <cfvo type="num" val="501"/>
        <cfvo type="num" val="750"/>
        <color rgb="FF00B050"/>
      </dataBar>
    </cfRule>
  </conditionalFormatting>
  <conditionalFormatting sqref="D3:D32">
    <cfRule type="dataBar" priority="4">
      <dataBar>
        <cfvo type="num" val="751"/>
        <cfvo type="num" val="1000"/>
        <color rgb="FFFFFF00"/>
      </dataBar>
    </cfRule>
    <cfRule type="dataBar" priority="5">
      <dataBar>
        <cfvo type="num" val="1001"/>
        <cfvo type="num" val="1500"/>
        <color rgb="FFFFC000"/>
      </dataBar>
    </cfRule>
    <cfRule type="dataBar" priority="7">
      <dataBar>
        <cfvo type="num" val="1501"/>
        <cfvo type="num" val="2000"/>
        <color rgb="FFFF0000"/>
      </dataBar>
    </cfRule>
  </conditionalFormatting>
  <pageMargins left="0.7" right="0.7" top="0.75" bottom="0.75" header="0.3" footer="0.3"/>
  <pageSetup paperSize="9" orientation="portrait" r:id="rId1"/>
  <ignoredErrors>
    <ignoredError sqref="D18 D28 D24 D2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U32"/>
  <sheetViews>
    <sheetView zoomScale="70" zoomScaleNormal="70" workbookViewId="0">
      <selection activeCell="D25" sqref="D25"/>
    </sheetView>
  </sheetViews>
  <sheetFormatPr baseColWidth="10" defaultRowHeight="15"/>
  <cols>
    <col min="1" max="1" width="11.42578125" style="16"/>
    <col min="2" max="2" width="9.42578125" style="16" customWidth="1"/>
    <col min="3" max="9" width="11.42578125" style="16"/>
    <col min="10" max="15" width="25.28515625" style="17" customWidth="1"/>
    <col min="16" max="21" width="25.28515625" style="18" customWidth="1"/>
    <col min="22" max="16384" width="11.42578125" style="16"/>
  </cols>
  <sheetData>
    <row r="1" spans="1:21" ht="15.75" customHeight="1">
      <c r="B1" s="16" t="s">
        <v>160</v>
      </c>
    </row>
    <row r="2" spans="1:21" ht="22.5" customHeight="1">
      <c r="A2" s="16" t="s">
        <v>6</v>
      </c>
      <c r="B2" s="16">
        <v>12</v>
      </c>
      <c r="D2" s="19" t="s">
        <v>178</v>
      </c>
      <c r="E2" s="19" t="s">
        <v>177</v>
      </c>
      <c r="F2" s="19" t="s">
        <v>174</v>
      </c>
      <c r="G2" s="19" t="s">
        <v>175</v>
      </c>
      <c r="H2" s="20" t="s">
        <v>233</v>
      </c>
      <c r="I2" s="20" t="s">
        <v>235</v>
      </c>
      <c r="J2" s="19" t="s">
        <v>179</v>
      </c>
      <c r="K2" s="19" t="s">
        <v>246</v>
      </c>
      <c r="L2" s="20" t="s">
        <v>232</v>
      </c>
      <c r="M2" s="20" t="s">
        <v>236</v>
      </c>
      <c r="N2" s="20" t="s">
        <v>251</v>
      </c>
      <c r="O2" s="20" t="s">
        <v>240</v>
      </c>
      <c r="P2" s="16"/>
      <c r="Q2" s="16"/>
      <c r="R2" s="16"/>
      <c r="S2" s="16"/>
      <c r="T2" s="16"/>
      <c r="U2" s="16"/>
    </row>
    <row r="3" spans="1:21" ht="22.5" customHeight="1">
      <c r="A3" s="16" t="s">
        <v>7</v>
      </c>
      <c r="B3" s="16">
        <v>12</v>
      </c>
      <c r="D3" s="19" t="s">
        <v>199</v>
      </c>
      <c r="E3" s="19" t="s">
        <v>180</v>
      </c>
      <c r="F3" s="19" t="s">
        <v>181</v>
      </c>
      <c r="G3" s="19" t="s">
        <v>182</v>
      </c>
      <c r="H3" s="19" t="s">
        <v>183</v>
      </c>
      <c r="I3" s="19" t="s">
        <v>185</v>
      </c>
      <c r="J3" s="20" t="s">
        <v>205</v>
      </c>
      <c r="K3" s="20" t="s">
        <v>206</v>
      </c>
      <c r="L3" s="20" t="s">
        <v>214</v>
      </c>
      <c r="M3" s="20" t="s">
        <v>222</v>
      </c>
      <c r="N3" s="20" t="s">
        <v>223</v>
      </c>
      <c r="O3" s="20" t="s">
        <v>224</v>
      </c>
      <c r="P3" s="16"/>
      <c r="Q3" s="16"/>
      <c r="R3" s="16"/>
      <c r="S3" s="16"/>
      <c r="T3" s="16"/>
      <c r="U3" s="16"/>
    </row>
    <row r="4" spans="1:21" ht="22.5" customHeight="1">
      <c r="A4" s="16" t="s">
        <v>17</v>
      </c>
      <c r="B4" s="16">
        <v>12</v>
      </c>
      <c r="D4" s="19" t="s">
        <v>247</v>
      </c>
      <c r="E4" s="19" t="s">
        <v>248</v>
      </c>
      <c r="F4" s="19" t="s">
        <v>190</v>
      </c>
      <c r="G4" s="19" t="s">
        <v>191</v>
      </c>
      <c r="H4" s="20" t="s">
        <v>230</v>
      </c>
      <c r="I4" s="20" t="s">
        <v>225</v>
      </c>
      <c r="J4" s="20" t="s">
        <v>218</v>
      </c>
      <c r="K4" s="20" t="s">
        <v>229</v>
      </c>
      <c r="L4" s="20" t="s">
        <v>235</v>
      </c>
      <c r="M4" s="20" t="s">
        <v>252</v>
      </c>
      <c r="N4" s="20" t="s">
        <v>243</v>
      </c>
      <c r="O4" s="19" t="s">
        <v>280</v>
      </c>
      <c r="P4" s="16"/>
      <c r="Q4" s="16"/>
      <c r="R4" s="16"/>
      <c r="S4" s="16"/>
      <c r="T4" s="16"/>
      <c r="U4" s="16"/>
    </row>
    <row r="5" spans="1:21" ht="22.5" customHeight="1">
      <c r="A5" s="16" t="s">
        <v>12</v>
      </c>
      <c r="B5" s="16">
        <v>12</v>
      </c>
      <c r="D5" s="19" t="s">
        <v>172</v>
      </c>
      <c r="E5" s="19" t="s">
        <v>173</v>
      </c>
      <c r="F5" s="19" t="s">
        <v>198</v>
      </c>
      <c r="G5" s="20" t="s">
        <v>239</v>
      </c>
      <c r="H5" s="20" t="s">
        <v>227</v>
      </c>
      <c r="I5" s="20" t="s">
        <v>235</v>
      </c>
      <c r="J5" s="20" t="s">
        <v>226</v>
      </c>
      <c r="K5" s="20" t="s">
        <v>228</v>
      </c>
      <c r="L5" s="20" t="s">
        <v>231</v>
      </c>
      <c r="M5" s="20" t="s">
        <v>241</v>
      </c>
      <c r="N5" s="20" t="s">
        <v>243</v>
      </c>
      <c r="O5" s="19" t="s">
        <v>311</v>
      </c>
      <c r="P5" s="16"/>
      <c r="Q5" s="16"/>
      <c r="R5" s="16"/>
      <c r="S5" s="16"/>
      <c r="T5" s="16"/>
      <c r="U5" s="16"/>
    </row>
    <row r="6" spans="1:21" ht="22.5" customHeight="1">
      <c r="A6" s="16" t="s">
        <v>9</v>
      </c>
      <c r="B6" s="16">
        <v>12</v>
      </c>
      <c r="D6" s="19" t="s">
        <v>161</v>
      </c>
      <c r="E6" s="19" t="s">
        <v>162</v>
      </c>
      <c r="F6" s="19" t="s">
        <v>163</v>
      </c>
      <c r="G6" s="19" t="s">
        <v>166</v>
      </c>
      <c r="H6" s="19" t="s">
        <v>284</v>
      </c>
      <c r="I6" s="20" t="s">
        <v>251</v>
      </c>
      <c r="J6" s="19" t="s">
        <v>164</v>
      </c>
      <c r="K6" s="19" t="s">
        <v>165</v>
      </c>
      <c r="L6" s="20" t="s">
        <v>210</v>
      </c>
      <c r="M6" s="20" t="s">
        <v>215</v>
      </c>
      <c r="N6" s="20" t="s">
        <v>219</v>
      </c>
      <c r="O6" s="20" t="s">
        <v>245</v>
      </c>
      <c r="P6" s="16"/>
      <c r="Q6" s="16"/>
      <c r="R6" s="16"/>
      <c r="S6" s="16"/>
      <c r="T6" s="16"/>
      <c r="U6" s="16"/>
    </row>
    <row r="7" spans="1:21" ht="22.5" customHeight="1"/>
    <row r="8" spans="1:21" ht="22.5" customHeight="1">
      <c r="A8" s="16" t="s">
        <v>10</v>
      </c>
      <c r="B8" s="16">
        <v>12</v>
      </c>
      <c r="D8" s="19" t="s">
        <v>194</v>
      </c>
      <c r="E8" s="19" t="s">
        <v>195</v>
      </c>
      <c r="F8" s="20" t="s">
        <v>233</v>
      </c>
      <c r="G8" s="19" t="s">
        <v>281</v>
      </c>
      <c r="H8" s="19" t="s">
        <v>178</v>
      </c>
      <c r="I8" s="20" t="s">
        <v>236</v>
      </c>
      <c r="J8" s="19" t="s">
        <v>246</v>
      </c>
      <c r="K8" s="19" t="s">
        <v>196</v>
      </c>
      <c r="L8" s="20" t="s">
        <v>232</v>
      </c>
      <c r="M8" s="20" t="s">
        <v>234</v>
      </c>
      <c r="N8" s="20" t="s">
        <v>240</v>
      </c>
      <c r="O8" s="20" t="s">
        <v>244</v>
      </c>
      <c r="Q8" s="16"/>
      <c r="R8" s="16"/>
      <c r="S8" s="16"/>
      <c r="T8" s="16"/>
      <c r="U8" s="16"/>
    </row>
    <row r="9" spans="1:21" ht="22.5" customHeight="1">
      <c r="A9" s="16" t="s">
        <v>11</v>
      </c>
      <c r="B9" s="16">
        <v>12</v>
      </c>
      <c r="D9" s="19" t="s">
        <v>192</v>
      </c>
      <c r="E9" s="19" t="s">
        <v>193</v>
      </c>
      <c r="F9" s="19" t="s">
        <v>197</v>
      </c>
      <c r="G9" s="19" t="s">
        <v>281</v>
      </c>
      <c r="H9" s="19" t="s">
        <v>179</v>
      </c>
      <c r="I9" s="20" t="s">
        <v>236</v>
      </c>
      <c r="J9" s="20" t="s">
        <v>234</v>
      </c>
      <c r="K9" s="20" t="s">
        <v>238</v>
      </c>
      <c r="L9" s="20" t="s">
        <v>244</v>
      </c>
      <c r="M9" s="19" t="s">
        <v>310</v>
      </c>
      <c r="N9" s="19" t="s">
        <v>283</v>
      </c>
      <c r="O9" s="19" t="s">
        <v>309</v>
      </c>
      <c r="P9" s="16"/>
      <c r="Q9" s="16"/>
      <c r="R9" s="16"/>
      <c r="S9" s="16"/>
      <c r="T9" s="16"/>
      <c r="U9" s="16"/>
    </row>
    <row r="10" spans="1:21" ht="22.5" customHeight="1"/>
    <row r="11" spans="1:21" ht="22.5" customHeight="1">
      <c r="A11" s="16" t="s">
        <v>14</v>
      </c>
      <c r="B11" s="16">
        <v>12</v>
      </c>
      <c r="D11" s="19" t="s">
        <v>201</v>
      </c>
      <c r="E11" s="19" t="s">
        <v>200</v>
      </c>
      <c r="F11" s="19" t="s">
        <v>189</v>
      </c>
      <c r="G11" s="20" t="s">
        <v>212</v>
      </c>
      <c r="H11" s="20" t="s">
        <v>207</v>
      </c>
      <c r="I11" s="20" t="s">
        <v>235</v>
      </c>
      <c r="J11" s="20" t="s">
        <v>208</v>
      </c>
      <c r="K11" s="20" t="s">
        <v>216</v>
      </c>
      <c r="L11" s="20" t="s">
        <v>219</v>
      </c>
      <c r="M11" s="20" t="s">
        <v>224</v>
      </c>
      <c r="N11" s="20" t="s">
        <v>236</v>
      </c>
      <c r="O11" s="20" t="s">
        <v>237</v>
      </c>
      <c r="P11" s="16"/>
      <c r="Q11" s="16"/>
      <c r="R11" s="16"/>
      <c r="S11" s="16"/>
      <c r="T11" s="16"/>
      <c r="U11" s="16"/>
    </row>
    <row r="12" spans="1:21" ht="22.5" customHeight="1">
      <c r="A12" s="16" t="s">
        <v>15</v>
      </c>
      <c r="B12" s="16">
        <v>12</v>
      </c>
      <c r="D12" s="19" t="s">
        <v>202</v>
      </c>
      <c r="E12" s="20" t="s">
        <v>208</v>
      </c>
      <c r="F12" s="20" t="s">
        <v>239</v>
      </c>
      <c r="G12" s="20" t="s">
        <v>212</v>
      </c>
      <c r="H12" s="20" t="s">
        <v>235</v>
      </c>
      <c r="I12" s="20" t="s">
        <v>236</v>
      </c>
      <c r="J12" s="20" t="s">
        <v>207</v>
      </c>
      <c r="K12" s="20" t="s">
        <v>209</v>
      </c>
      <c r="L12" s="20" t="s">
        <v>213</v>
      </c>
      <c r="M12" s="20" t="s">
        <v>221</v>
      </c>
      <c r="N12" s="20" t="s">
        <v>224</v>
      </c>
      <c r="O12" s="20" t="s">
        <v>237</v>
      </c>
      <c r="Q12" s="16"/>
      <c r="R12" s="16"/>
      <c r="S12" s="16"/>
      <c r="T12" s="16"/>
      <c r="U12" s="16"/>
    </row>
    <row r="13" spans="1:21" ht="22.5" customHeight="1">
      <c r="A13" s="16" t="s">
        <v>16</v>
      </c>
      <c r="B13" s="16">
        <v>12</v>
      </c>
      <c r="D13" s="19" t="s">
        <v>200</v>
      </c>
      <c r="E13" s="19" t="s">
        <v>203</v>
      </c>
      <c r="F13" s="20" t="s">
        <v>207</v>
      </c>
      <c r="G13" s="20" t="s">
        <v>212</v>
      </c>
      <c r="H13" s="20" t="s">
        <v>235</v>
      </c>
      <c r="I13" s="20" t="s">
        <v>236</v>
      </c>
      <c r="J13" s="20" t="s">
        <v>204</v>
      </c>
      <c r="K13" s="20" t="s">
        <v>208</v>
      </c>
      <c r="L13" s="20" t="s">
        <v>217</v>
      </c>
      <c r="M13" s="20" t="s">
        <v>237</v>
      </c>
      <c r="N13" s="20" t="s">
        <v>238</v>
      </c>
      <c r="O13" s="20" t="s">
        <v>242</v>
      </c>
      <c r="P13" s="16"/>
      <c r="Q13" s="16"/>
      <c r="R13" s="16"/>
      <c r="S13" s="16"/>
      <c r="T13" s="16"/>
      <c r="U13" s="16"/>
    </row>
    <row r="14" spans="1:21" ht="22.5" customHeight="1"/>
    <row r="15" spans="1:21" ht="22.5" customHeight="1">
      <c r="A15" s="16" t="s">
        <v>8</v>
      </c>
      <c r="B15" s="16">
        <v>12</v>
      </c>
      <c r="D15" s="19" t="s">
        <v>180</v>
      </c>
      <c r="E15" s="19" t="s">
        <v>181</v>
      </c>
      <c r="F15" s="19" t="s">
        <v>182</v>
      </c>
      <c r="G15" s="19" t="s">
        <v>186</v>
      </c>
      <c r="H15" s="19" t="s">
        <v>183</v>
      </c>
      <c r="I15" s="19" t="s">
        <v>184</v>
      </c>
      <c r="J15" s="19" t="s">
        <v>249</v>
      </c>
      <c r="K15" s="19" t="s">
        <v>250</v>
      </c>
      <c r="L15" s="20" t="s">
        <v>235</v>
      </c>
      <c r="M15" s="20" t="s">
        <v>236</v>
      </c>
      <c r="N15" s="19" t="s">
        <v>282</v>
      </c>
      <c r="O15" s="19" t="s">
        <v>312</v>
      </c>
      <c r="P15" s="16"/>
      <c r="Q15" s="16"/>
      <c r="R15" s="16"/>
      <c r="S15" s="16"/>
      <c r="T15" s="16"/>
      <c r="U15" s="16"/>
    </row>
    <row r="16" spans="1:21" ht="22.5" customHeight="1">
      <c r="A16" s="16" t="s">
        <v>13</v>
      </c>
      <c r="B16" s="16">
        <v>12</v>
      </c>
      <c r="D16" s="19" t="s">
        <v>171</v>
      </c>
      <c r="E16" s="19" t="s">
        <v>174</v>
      </c>
      <c r="F16" s="19" t="s">
        <v>247</v>
      </c>
      <c r="G16" s="20" t="s">
        <v>225</v>
      </c>
      <c r="H16" s="20" t="s">
        <v>235</v>
      </c>
      <c r="I16" s="19" t="s">
        <v>173</v>
      </c>
      <c r="J16" s="19" t="s">
        <v>176</v>
      </c>
      <c r="K16" s="19" t="s">
        <v>248</v>
      </c>
      <c r="L16" s="20" t="s">
        <v>226</v>
      </c>
      <c r="M16" s="20" t="s">
        <v>230</v>
      </c>
      <c r="N16" s="20" t="s">
        <v>231</v>
      </c>
      <c r="O16" s="20" t="s">
        <v>241</v>
      </c>
      <c r="P16" s="16"/>
      <c r="Q16" s="16"/>
      <c r="R16" s="16"/>
      <c r="S16" s="16"/>
      <c r="T16" s="16"/>
      <c r="U16" s="16"/>
    </row>
    <row r="17" spans="1:21" ht="22.5" customHeight="1">
      <c r="A17" s="16" t="s">
        <v>18</v>
      </c>
      <c r="B17" s="16">
        <v>12</v>
      </c>
      <c r="D17" s="19" t="s">
        <v>187</v>
      </c>
      <c r="E17" s="19" t="s">
        <v>189</v>
      </c>
      <c r="F17" s="20" t="s">
        <v>220</v>
      </c>
      <c r="G17" s="20" t="s">
        <v>240</v>
      </c>
      <c r="H17" s="19" t="s">
        <v>178</v>
      </c>
      <c r="I17" s="20" t="s">
        <v>211</v>
      </c>
      <c r="J17" s="19" t="s">
        <v>188</v>
      </c>
      <c r="K17" s="20" t="s">
        <v>209</v>
      </c>
      <c r="L17" s="20" t="s">
        <v>234</v>
      </c>
      <c r="M17" s="20" t="s">
        <v>238</v>
      </c>
      <c r="N17" s="20" t="s">
        <v>241</v>
      </c>
      <c r="O17" s="20" t="s">
        <v>242</v>
      </c>
      <c r="P17" s="16"/>
      <c r="Q17" s="16"/>
      <c r="R17" s="16"/>
      <c r="S17" s="16"/>
      <c r="T17" s="16"/>
      <c r="U17" s="16"/>
    </row>
    <row r="18" spans="1:21" ht="27" customHeight="1">
      <c r="J18" s="19" t="s">
        <v>167</v>
      </c>
    </row>
    <row r="19" spans="1:21" ht="27" customHeight="1">
      <c r="J19" s="19" t="s">
        <v>168</v>
      </c>
    </row>
    <row r="20" spans="1:21" ht="27" customHeight="1">
      <c r="J20" s="19" t="s">
        <v>169</v>
      </c>
    </row>
    <row r="21" spans="1:21" ht="27" customHeight="1">
      <c r="J21" s="19" t="s">
        <v>170</v>
      </c>
    </row>
    <row r="22" spans="1:21" ht="15.75" customHeight="1">
      <c r="M22" s="16"/>
      <c r="P22" s="16"/>
    </row>
    <row r="23" spans="1:21" ht="15.75" customHeight="1">
      <c r="M23" s="16"/>
      <c r="P23" s="16"/>
    </row>
    <row r="24" spans="1:21" ht="15.75" customHeight="1">
      <c r="M24" s="16"/>
      <c r="P24" s="16"/>
    </row>
    <row r="25" spans="1:21" ht="15.75" customHeight="1">
      <c r="M25" s="16"/>
      <c r="P25" s="16"/>
    </row>
    <row r="26" spans="1:21" ht="15.75" customHeight="1">
      <c r="M26" s="16"/>
      <c r="P26" s="16"/>
    </row>
    <row r="27" spans="1:21" ht="15.75" customHeight="1">
      <c r="M27" s="16"/>
      <c r="P27" s="16"/>
    </row>
    <row r="28" spans="1:21" ht="15.75" customHeight="1">
      <c r="M28" s="16"/>
      <c r="P28" s="16"/>
    </row>
    <row r="29" spans="1:21" ht="15.75" customHeight="1">
      <c r="M29" s="16"/>
      <c r="P29" s="16"/>
    </row>
    <row r="30" spans="1:21" ht="15.75" customHeight="1">
      <c r="M30" s="16"/>
      <c r="P30" s="16"/>
    </row>
    <row r="31" spans="1:21" ht="15.75" customHeight="1">
      <c r="M31" s="16"/>
      <c r="P31" s="16"/>
    </row>
    <row r="32" spans="1:21" ht="15.75" customHeight="1">
      <c r="M32" s="16"/>
      <c r="P32" s="1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2"/>
  <sheetViews>
    <sheetView topLeftCell="A10" workbookViewId="0">
      <selection activeCell="L33" sqref="L33"/>
    </sheetView>
  </sheetViews>
  <sheetFormatPr baseColWidth="10" defaultRowHeight="15"/>
  <cols>
    <col min="1" max="1" width="17.28515625" style="1" bestFit="1" customWidth="1"/>
    <col min="2" max="2" width="15" style="1" customWidth="1"/>
    <col min="3" max="3" width="9.7109375" style="1" customWidth="1"/>
    <col min="4" max="9" width="12.28515625" bestFit="1" customWidth="1"/>
    <col min="10" max="10" width="15.28515625" style="1" bestFit="1" customWidth="1"/>
    <col min="12" max="12" width="22.28515625" bestFit="1" customWidth="1"/>
  </cols>
  <sheetData>
    <row r="1" spans="1:12" s="1" customFormat="1" ht="15.75" thickBot="1">
      <c r="A1" s="22" t="s">
        <v>32</v>
      </c>
      <c r="B1" s="23" t="s">
        <v>0</v>
      </c>
      <c r="C1" s="24" t="s">
        <v>1</v>
      </c>
      <c r="D1" s="26" t="s">
        <v>253</v>
      </c>
      <c r="E1" s="26" t="s">
        <v>254</v>
      </c>
      <c r="F1" s="26" t="s">
        <v>255</v>
      </c>
      <c r="G1" s="26" t="s">
        <v>256</v>
      </c>
      <c r="H1" s="26" t="s">
        <v>257</v>
      </c>
      <c r="I1" s="26" t="s">
        <v>258</v>
      </c>
      <c r="J1" s="25" t="s">
        <v>259</v>
      </c>
      <c r="L1" s="1" t="s">
        <v>313</v>
      </c>
    </row>
    <row r="2" spans="1:12">
      <c r="A2" s="6" t="s">
        <v>33</v>
      </c>
      <c r="B2" s="15" t="s">
        <v>19</v>
      </c>
      <c r="C2" s="21" t="s">
        <v>20</v>
      </c>
      <c r="D2" s="27"/>
      <c r="E2" s="28"/>
      <c r="F2" s="28" t="s">
        <v>260</v>
      </c>
      <c r="G2" s="28"/>
      <c r="H2" s="28"/>
      <c r="I2" s="29" t="s">
        <v>260</v>
      </c>
      <c r="J2" s="33" t="s">
        <v>151</v>
      </c>
    </row>
    <row r="3" spans="1:12">
      <c r="A3" s="6" t="s">
        <v>26</v>
      </c>
      <c r="B3" s="7" t="s">
        <v>26</v>
      </c>
      <c r="C3" s="8" t="s">
        <v>27</v>
      </c>
      <c r="D3" s="27"/>
      <c r="E3" s="28"/>
      <c r="F3" s="28"/>
      <c r="G3" s="28" t="s">
        <v>260</v>
      </c>
      <c r="H3" s="28" t="s">
        <v>260</v>
      </c>
      <c r="I3" s="29"/>
      <c r="J3" s="33" t="s">
        <v>153</v>
      </c>
    </row>
    <row r="4" spans="1:12">
      <c r="A4" s="6" t="s">
        <v>34</v>
      </c>
      <c r="B4" s="7" t="s">
        <v>31</v>
      </c>
      <c r="C4" s="8" t="s">
        <v>35</v>
      </c>
      <c r="D4" s="27"/>
      <c r="E4" s="28" t="s">
        <v>260</v>
      </c>
      <c r="F4" s="28"/>
      <c r="G4" s="28"/>
      <c r="H4" s="28"/>
      <c r="I4" s="29" t="s">
        <v>260</v>
      </c>
      <c r="J4" s="33" t="s">
        <v>154</v>
      </c>
    </row>
    <row r="5" spans="1:12">
      <c r="A5" s="6" t="s">
        <v>41</v>
      </c>
      <c r="B5" s="7" t="s">
        <v>39</v>
      </c>
      <c r="C5" s="8" t="s">
        <v>40</v>
      </c>
      <c r="D5" s="27"/>
      <c r="E5" s="28"/>
      <c r="F5" s="28"/>
      <c r="G5" s="28" t="s">
        <v>260</v>
      </c>
      <c r="H5" s="28" t="s">
        <v>260</v>
      </c>
      <c r="I5" s="29"/>
      <c r="J5" s="33" t="s">
        <v>153</v>
      </c>
      <c r="L5">
        <v>90</v>
      </c>
    </row>
    <row r="6" spans="1:12">
      <c r="A6" s="6" t="s">
        <v>45</v>
      </c>
      <c r="B6" s="7" t="s">
        <v>46</v>
      </c>
      <c r="C6" s="8" t="s">
        <v>47</v>
      </c>
      <c r="D6" s="27"/>
      <c r="E6" s="28" t="s">
        <v>260</v>
      </c>
      <c r="F6" s="28" t="s">
        <v>260</v>
      </c>
      <c r="G6" s="28"/>
      <c r="H6" s="28"/>
      <c r="I6" s="29"/>
      <c r="J6" s="33" t="s">
        <v>154</v>
      </c>
      <c r="L6">
        <v>720</v>
      </c>
    </row>
    <row r="7" spans="1:12">
      <c r="A7" s="6" t="s">
        <v>50</v>
      </c>
      <c r="B7" s="7" t="s">
        <v>51</v>
      </c>
      <c r="C7" s="8" t="s">
        <v>52</v>
      </c>
      <c r="D7" s="27"/>
      <c r="E7" s="28"/>
      <c r="F7" s="28"/>
      <c r="G7" s="28" t="s">
        <v>260</v>
      </c>
      <c r="H7" s="28"/>
      <c r="I7" s="29" t="s">
        <v>260</v>
      </c>
      <c r="J7" s="33" t="s">
        <v>152</v>
      </c>
      <c r="L7">
        <v>330</v>
      </c>
    </row>
    <row r="8" spans="1:12">
      <c r="A8" s="6" t="s">
        <v>56</v>
      </c>
      <c r="B8" s="7" t="s">
        <v>56</v>
      </c>
      <c r="C8" s="8" t="s">
        <v>57</v>
      </c>
      <c r="D8" s="27"/>
      <c r="E8" s="28"/>
      <c r="F8" s="28" t="s">
        <v>260</v>
      </c>
      <c r="G8" s="28"/>
      <c r="H8" s="28" t="s">
        <v>260</v>
      </c>
      <c r="I8" s="29"/>
      <c r="J8" s="33" t="s">
        <v>153</v>
      </c>
      <c r="L8">
        <v>165</v>
      </c>
    </row>
    <row r="9" spans="1:12">
      <c r="A9" s="6" t="s">
        <v>59</v>
      </c>
      <c r="B9" s="7" t="s">
        <v>59</v>
      </c>
      <c r="C9" s="8" t="s">
        <v>60</v>
      </c>
      <c r="D9" s="27"/>
      <c r="E9" s="28"/>
      <c r="F9" s="28" t="s">
        <v>260</v>
      </c>
      <c r="G9" s="28"/>
      <c r="H9" s="28" t="s">
        <v>260</v>
      </c>
      <c r="I9" s="29"/>
      <c r="J9" s="33" t="s">
        <v>152</v>
      </c>
      <c r="L9">
        <v>265</v>
      </c>
    </row>
    <row r="10" spans="1:12">
      <c r="A10" s="6" t="s">
        <v>63</v>
      </c>
      <c r="B10" s="7" t="s">
        <v>64</v>
      </c>
      <c r="C10" s="8" t="s">
        <v>65</v>
      </c>
      <c r="D10" s="27"/>
      <c r="E10" s="28"/>
      <c r="F10" s="28"/>
      <c r="G10" s="28" t="s">
        <v>260</v>
      </c>
      <c r="H10" s="28" t="s">
        <v>260</v>
      </c>
      <c r="I10" s="29"/>
      <c r="J10" s="33" t="s">
        <v>153</v>
      </c>
      <c r="L10">
        <v>180</v>
      </c>
    </row>
    <row r="11" spans="1:12">
      <c r="A11" s="6" t="s">
        <v>69</v>
      </c>
      <c r="B11" s="7" t="s">
        <v>69</v>
      </c>
      <c r="C11" s="8" t="s">
        <v>70</v>
      </c>
      <c r="D11" s="27"/>
      <c r="E11" s="28"/>
      <c r="F11" s="28" t="s">
        <v>260</v>
      </c>
      <c r="G11" s="28"/>
      <c r="H11" s="28" t="s">
        <v>260</v>
      </c>
      <c r="I11" s="29"/>
      <c r="J11" s="33" t="s">
        <v>152</v>
      </c>
      <c r="L11">
        <v>535</v>
      </c>
    </row>
    <row r="12" spans="1:12">
      <c r="A12" s="6" t="s">
        <v>71</v>
      </c>
      <c r="B12" s="7" t="s">
        <v>72</v>
      </c>
      <c r="C12" s="8" t="s">
        <v>73</v>
      </c>
      <c r="D12" s="27"/>
      <c r="E12" s="28" t="s">
        <v>260</v>
      </c>
      <c r="F12" s="28" t="s">
        <v>260</v>
      </c>
      <c r="G12" s="28"/>
      <c r="H12" s="28"/>
      <c r="I12" s="29"/>
      <c r="J12" s="33" t="s">
        <v>154</v>
      </c>
      <c r="L12">
        <v>150</v>
      </c>
    </row>
    <row r="13" spans="1:12">
      <c r="A13" s="6" t="s">
        <v>76</v>
      </c>
      <c r="B13" s="7" t="s">
        <v>77</v>
      </c>
      <c r="C13" s="8" t="s">
        <v>78</v>
      </c>
      <c r="D13" s="27"/>
      <c r="E13" s="28" t="s">
        <v>260</v>
      </c>
      <c r="F13" s="28"/>
      <c r="G13" s="28"/>
      <c r="H13" s="28" t="s">
        <v>260</v>
      </c>
      <c r="I13" s="29"/>
      <c r="J13" s="33" t="s">
        <v>156</v>
      </c>
      <c r="L13">
        <v>515</v>
      </c>
    </row>
    <row r="14" spans="1:12">
      <c r="A14" s="6" t="s">
        <v>81</v>
      </c>
      <c r="B14" s="7" t="s">
        <v>82</v>
      </c>
      <c r="C14" s="8" t="s">
        <v>83</v>
      </c>
      <c r="D14" s="27" t="s">
        <v>260</v>
      </c>
      <c r="E14" s="28"/>
      <c r="F14" s="28"/>
      <c r="G14" s="28" t="s">
        <v>260</v>
      </c>
      <c r="H14" s="28"/>
      <c r="I14" s="29"/>
      <c r="J14" s="33" t="s">
        <v>156</v>
      </c>
      <c r="L14">
        <v>865</v>
      </c>
    </row>
    <row r="15" spans="1:12">
      <c r="A15" s="6" t="s">
        <v>85</v>
      </c>
      <c r="B15" s="7" t="s">
        <v>86</v>
      </c>
      <c r="C15" s="8" t="s">
        <v>87</v>
      </c>
      <c r="D15" s="27"/>
      <c r="E15" s="28"/>
      <c r="F15" s="28" t="s">
        <v>260</v>
      </c>
      <c r="G15" s="28" t="s">
        <v>260</v>
      </c>
      <c r="H15" s="28"/>
      <c r="I15" s="29"/>
      <c r="J15" s="33" t="s">
        <v>153</v>
      </c>
      <c r="L15">
        <v>190</v>
      </c>
    </row>
    <row r="16" spans="1:12">
      <c r="A16" s="6" t="s">
        <v>89</v>
      </c>
      <c r="B16" s="7" t="s">
        <v>90</v>
      </c>
      <c r="C16" s="8" t="s">
        <v>91</v>
      </c>
      <c r="D16" s="27"/>
      <c r="E16" s="28"/>
      <c r="F16" s="28"/>
      <c r="G16" s="28" t="s">
        <v>260</v>
      </c>
      <c r="H16" s="28" t="s">
        <v>260</v>
      </c>
      <c r="I16" s="29"/>
      <c r="J16" s="33" t="s">
        <v>153</v>
      </c>
      <c r="L16">
        <v>120</v>
      </c>
    </row>
    <row r="17" spans="1:12">
      <c r="A17" s="6" t="s">
        <v>94</v>
      </c>
      <c r="B17" s="7" t="s">
        <v>95</v>
      </c>
      <c r="C17" s="8" t="s">
        <v>96</v>
      </c>
      <c r="D17" s="27" t="s">
        <v>260</v>
      </c>
      <c r="E17" s="28"/>
      <c r="F17" s="28"/>
      <c r="G17" s="28" t="s">
        <v>260</v>
      </c>
      <c r="H17" s="28"/>
      <c r="I17" s="29"/>
      <c r="J17" s="33" t="s">
        <v>153</v>
      </c>
      <c r="L17">
        <v>160</v>
      </c>
    </row>
    <row r="18" spans="1:12">
      <c r="A18" s="6" t="s">
        <v>98</v>
      </c>
      <c r="B18" s="7" t="s">
        <v>99</v>
      </c>
      <c r="C18" s="8" t="s">
        <v>100</v>
      </c>
      <c r="D18" s="27"/>
      <c r="E18" s="28"/>
      <c r="F18" s="28" t="s">
        <v>260</v>
      </c>
      <c r="G18" s="28" t="s">
        <v>260</v>
      </c>
      <c r="H18" s="28"/>
      <c r="I18" s="29"/>
      <c r="J18" s="33" t="s">
        <v>151</v>
      </c>
      <c r="L18">
        <v>650</v>
      </c>
    </row>
    <row r="19" spans="1:12">
      <c r="A19" s="6" t="s">
        <v>102</v>
      </c>
      <c r="B19" s="7" t="s">
        <v>103</v>
      </c>
      <c r="C19" s="8" t="s">
        <v>104</v>
      </c>
      <c r="D19" s="27"/>
      <c r="E19" s="28"/>
      <c r="F19" s="28" t="s">
        <v>260</v>
      </c>
      <c r="G19" s="28" t="s">
        <v>260</v>
      </c>
      <c r="H19" s="28"/>
      <c r="I19" s="29"/>
      <c r="J19" s="33" t="s">
        <v>152</v>
      </c>
      <c r="L19">
        <v>70</v>
      </c>
    </row>
    <row r="20" spans="1:12">
      <c r="A20" s="6" t="s">
        <v>106</v>
      </c>
      <c r="B20" s="7" t="s">
        <v>107</v>
      </c>
      <c r="C20" s="8" t="s">
        <v>108</v>
      </c>
      <c r="D20" s="27"/>
      <c r="E20" s="28" t="s">
        <v>260</v>
      </c>
      <c r="F20" s="28" t="s">
        <v>260</v>
      </c>
      <c r="G20" s="28"/>
      <c r="H20" s="28"/>
      <c r="I20" s="29"/>
      <c r="J20" s="33" t="s">
        <v>151</v>
      </c>
      <c r="L20">
        <v>340</v>
      </c>
    </row>
    <row r="21" spans="1:12">
      <c r="A21" s="6" t="s">
        <v>110</v>
      </c>
      <c r="B21" s="7">
        <v>29</v>
      </c>
      <c r="C21" s="8" t="s">
        <v>111</v>
      </c>
      <c r="D21" s="27"/>
      <c r="E21" s="28"/>
      <c r="F21" s="28"/>
      <c r="G21" s="28" t="s">
        <v>260</v>
      </c>
      <c r="H21" s="28" t="s">
        <v>260</v>
      </c>
      <c r="I21" s="29"/>
      <c r="J21" s="33" t="s">
        <v>153</v>
      </c>
      <c r="L21">
        <v>240</v>
      </c>
    </row>
    <row r="22" spans="1:12">
      <c r="A22" s="6" t="s">
        <v>113</v>
      </c>
      <c r="B22" s="7" t="s">
        <v>113</v>
      </c>
      <c r="C22" s="8" t="s">
        <v>114</v>
      </c>
      <c r="D22" s="27"/>
      <c r="E22" s="28"/>
      <c r="F22" s="28"/>
      <c r="G22" s="28" t="s">
        <v>260</v>
      </c>
      <c r="H22" s="28" t="s">
        <v>260</v>
      </c>
      <c r="I22" s="29"/>
      <c r="J22" s="33" t="s">
        <v>154</v>
      </c>
      <c r="L22">
        <v>220</v>
      </c>
    </row>
    <row r="23" spans="1:12">
      <c r="A23" s="6" t="s">
        <v>116</v>
      </c>
      <c r="B23" s="7" t="s">
        <v>117</v>
      </c>
      <c r="C23" s="8" t="s">
        <v>118</v>
      </c>
      <c r="D23" s="27" t="s">
        <v>260</v>
      </c>
      <c r="E23" s="28" t="s">
        <v>260</v>
      </c>
      <c r="F23" s="28"/>
      <c r="G23" s="28"/>
      <c r="H23" s="28"/>
      <c r="I23" s="29"/>
      <c r="J23" s="33" t="s">
        <v>152</v>
      </c>
      <c r="L23">
        <v>245</v>
      </c>
    </row>
    <row r="24" spans="1:12">
      <c r="A24" s="6" t="s">
        <v>121</v>
      </c>
      <c r="B24" s="7" t="s">
        <v>122</v>
      </c>
      <c r="C24" s="8" t="s">
        <v>123</v>
      </c>
      <c r="D24" s="27"/>
      <c r="E24" s="28"/>
      <c r="F24" s="28" t="s">
        <v>260</v>
      </c>
      <c r="G24" s="28"/>
      <c r="H24" s="28" t="s">
        <v>260</v>
      </c>
      <c r="I24" s="29"/>
      <c r="J24" s="33" t="s">
        <v>152</v>
      </c>
    </row>
    <row r="25" spans="1:12">
      <c r="A25" s="6" t="s">
        <v>124</v>
      </c>
      <c r="B25" s="7" t="s">
        <v>125</v>
      </c>
      <c r="C25" s="8" t="s">
        <v>126</v>
      </c>
      <c r="D25" s="27"/>
      <c r="E25" s="28" t="s">
        <v>260</v>
      </c>
      <c r="F25" s="28"/>
      <c r="G25" s="28"/>
      <c r="H25" s="28" t="s">
        <v>260</v>
      </c>
      <c r="I25" s="29"/>
      <c r="J25" s="33" t="s">
        <v>152</v>
      </c>
      <c r="L25">
        <v>300</v>
      </c>
    </row>
    <row r="26" spans="1:12">
      <c r="A26" s="6" t="s">
        <v>128</v>
      </c>
      <c r="B26" s="7" t="s">
        <v>128</v>
      </c>
      <c r="C26" s="8" t="s">
        <v>129</v>
      </c>
      <c r="D26" s="27" t="s">
        <v>260</v>
      </c>
      <c r="E26" s="28" t="s">
        <v>260</v>
      </c>
      <c r="F26" s="28"/>
      <c r="G26" s="28"/>
      <c r="H26" s="28"/>
      <c r="I26" s="29"/>
      <c r="J26" s="33" t="s">
        <v>152</v>
      </c>
      <c r="L26">
        <v>340</v>
      </c>
    </row>
    <row r="27" spans="1:12">
      <c r="A27" s="6" t="s">
        <v>131</v>
      </c>
      <c r="B27" s="7" t="s">
        <v>132</v>
      </c>
      <c r="C27" s="8" t="s">
        <v>133</v>
      </c>
      <c r="D27" s="27"/>
      <c r="E27" s="28"/>
      <c r="F27" s="28"/>
      <c r="G27" s="28" t="s">
        <v>260</v>
      </c>
      <c r="H27" s="28"/>
      <c r="I27" s="29" t="s">
        <v>260</v>
      </c>
      <c r="J27" s="33" t="s">
        <v>152</v>
      </c>
      <c r="L27">
        <v>370</v>
      </c>
    </row>
    <row r="28" spans="1:12">
      <c r="A28" s="6" t="s">
        <v>134</v>
      </c>
      <c r="B28" s="7" t="s">
        <v>135</v>
      </c>
      <c r="C28" s="8" t="s">
        <v>136</v>
      </c>
      <c r="D28" s="27"/>
      <c r="E28" s="28"/>
      <c r="F28" s="28"/>
      <c r="G28" s="28" t="s">
        <v>260</v>
      </c>
      <c r="H28" s="28" t="s">
        <v>260</v>
      </c>
      <c r="I28" s="29"/>
      <c r="J28" s="33" t="s">
        <v>153</v>
      </c>
      <c r="L28">
        <v>380</v>
      </c>
    </row>
    <row r="29" spans="1:12">
      <c r="A29" s="6" t="s">
        <v>137</v>
      </c>
      <c r="B29" s="7" t="s">
        <v>138</v>
      </c>
      <c r="C29" s="8" t="s">
        <v>139</v>
      </c>
      <c r="D29" s="27"/>
      <c r="E29" s="28"/>
      <c r="F29" s="28"/>
      <c r="G29" s="28" t="s">
        <v>260</v>
      </c>
      <c r="H29" s="28" t="s">
        <v>260</v>
      </c>
      <c r="I29" s="29"/>
      <c r="J29" s="33" t="s">
        <v>153</v>
      </c>
      <c r="L29">
        <v>320</v>
      </c>
    </row>
    <row r="30" spans="1:12">
      <c r="A30" s="6" t="s">
        <v>140</v>
      </c>
      <c r="B30" s="7" t="s">
        <v>141</v>
      </c>
      <c r="C30" s="8" t="s">
        <v>142</v>
      </c>
      <c r="D30" s="27"/>
      <c r="E30" s="28" t="s">
        <v>260</v>
      </c>
      <c r="F30" s="28"/>
      <c r="G30" s="28"/>
      <c r="H30" s="28" t="s">
        <v>260</v>
      </c>
      <c r="I30" s="29"/>
      <c r="J30" s="33" t="s">
        <v>154</v>
      </c>
      <c r="L30">
        <v>145</v>
      </c>
    </row>
    <row r="31" spans="1:12" ht="15.75" thickBot="1">
      <c r="A31" s="12" t="s">
        <v>143</v>
      </c>
      <c r="B31" s="7" t="s">
        <v>144</v>
      </c>
      <c r="C31" s="8" t="s">
        <v>57</v>
      </c>
      <c r="D31" s="30"/>
      <c r="E31" s="31"/>
      <c r="F31" s="31" t="s">
        <v>260</v>
      </c>
      <c r="G31" s="31"/>
      <c r="H31" s="31"/>
      <c r="I31" s="32" t="s">
        <v>260</v>
      </c>
      <c r="J31" s="34" t="s">
        <v>151</v>
      </c>
      <c r="L31">
        <v>340</v>
      </c>
    </row>
    <row r="32" spans="1:12">
      <c r="L32" t="s">
        <v>369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32"/>
  <sheetViews>
    <sheetView workbookViewId="0">
      <selection sqref="A1:C1048576"/>
    </sheetView>
  </sheetViews>
  <sheetFormatPr baseColWidth="10" defaultRowHeight="15"/>
  <cols>
    <col min="1" max="1" width="17.28515625" style="1" bestFit="1" customWidth="1"/>
    <col min="2" max="2" width="15" style="1" customWidth="1"/>
    <col min="3" max="3" width="9.7109375" style="1" customWidth="1"/>
    <col min="4" max="4" width="8.85546875" style="1" bestFit="1" customWidth="1"/>
    <col min="5" max="5" width="10.7109375" style="43" bestFit="1" customWidth="1"/>
    <col min="6" max="6" width="9.140625" style="1" bestFit="1" customWidth="1"/>
    <col min="7" max="7" width="13.42578125" style="43" bestFit="1" customWidth="1"/>
    <col min="8" max="8" width="8.85546875" style="1" bestFit="1" customWidth="1"/>
    <col min="9" max="9" width="8.42578125" style="43" bestFit="1" customWidth="1"/>
    <col min="10" max="10" width="7" style="1" bestFit="1" customWidth="1"/>
    <col min="11" max="11" width="7" style="43" bestFit="1" customWidth="1"/>
    <col min="12" max="12" width="9.7109375" style="1" bestFit="1" customWidth="1"/>
    <col min="13" max="13" width="11.85546875" style="43" bestFit="1" customWidth="1"/>
    <col min="14" max="14" width="7.28515625" style="1" bestFit="1" customWidth="1"/>
    <col min="15" max="15" width="11" style="43" bestFit="1" customWidth="1"/>
    <col min="16" max="16" width="15.28515625" style="1" bestFit="1" customWidth="1"/>
    <col min="17" max="17" width="6.85546875" style="43" bestFit="1" customWidth="1"/>
    <col min="18" max="18" width="10.5703125" style="1" bestFit="1" customWidth="1"/>
    <col min="19" max="19" width="5.85546875" style="43" bestFit="1" customWidth="1"/>
    <col min="20" max="20" width="30.28515625" style="1" bestFit="1" customWidth="1"/>
    <col min="21" max="16384" width="11.42578125" style="1"/>
  </cols>
  <sheetData>
    <row r="1" spans="1:20" s="38" customFormat="1">
      <c r="A1" s="108" t="s">
        <v>32</v>
      </c>
      <c r="B1" s="110" t="s">
        <v>0</v>
      </c>
      <c r="C1" s="112" t="s">
        <v>1</v>
      </c>
      <c r="D1" s="37" t="s">
        <v>288</v>
      </c>
      <c r="E1" s="41" t="s">
        <v>289</v>
      </c>
      <c r="F1" s="40" t="s">
        <v>290</v>
      </c>
      <c r="G1" s="41" t="s">
        <v>291</v>
      </c>
      <c r="H1" s="40" t="s">
        <v>292</v>
      </c>
      <c r="I1" s="41" t="s">
        <v>293</v>
      </c>
      <c r="J1" s="40" t="s">
        <v>294</v>
      </c>
      <c r="K1" s="41" t="s">
        <v>295</v>
      </c>
      <c r="L1" s="40" t="s">
        <v>296</v>
      </c>
      <c r="M1" s="41" t="s">
        <v>285</v>
      </c>
      <c r="N1" s="40" t="s">
        <v>297</v>
      </c>
      <c r="O1" s="41" t="s">
        <v>298</v>
      </c>
      <c r="P1" s="40" t="s">
        <v>299</v>
      </c>
      <c r="Q1" s="41" t="s">
        <v>300</v>
      </c>
      <c r="R1" s="40" t="s">
        <v>286</v>
      </c>
      <c r="S1" s="41" t="s">
        <v>301</v>
      </c>
      <c r="T1" s="40" t="s">
        <v>287</v>
      </c>
    </row>
    <row r="2" spans="1:20">
      <c r="A2" s="109"/>
      <c r="B2" s="111"/>
      <c r="C2" s="113"/>
      <c r="D2" s="39" t="s">
        <v>17</v>
      </c>
      <c r="E2" s="42" t="s">
        <v>17</v>
      </c>
      <c r="F2" s="4" t="s">
        <v>302</v>
      </c>
      <c r="G2" s="42" t="s">
        <v>303</v>
      </c>
      <c r="H2" s="4" t="s">
        <v>304</v>
      </c>
      <c r="I2" s="42" t="s">
        <v>305</v>
      </c>
      <c r="J2" s="4" t="s">
        <v>305</v>
      </c>
      <c r="K2" s="42" t="s">
        <v>305</v>
      </c>
      <c r="L2" s="4" t="s">
        <v>305</v>
      </c>
      <c r="M2" s="42" t="s">
        <v>305</v>
      </c>
      <c r="N2" s="4" t="s">
        <v>305</v>
      </c>
      <c r="O2" s="42" t="s">
        <v>306</v>
      </c>
      <c r="P2" s="4" t="s">
        <v>17</v>
      </c>
      <c r="Q2" s="42" t="s">
        <v>305</v>
      </c>
      <c r="R2" s="4" t="s">
        <v>307</v>
      </c>
      <c r="S2" s="42" t="s">
        <v>305</v>
      </c>
      <c r="T2" s="4" t="s">
        <v>308</v>
      </c>
    </row>
    <row r="3" spans="1:20">
      <c r="A3" s="6" t="s">
        <v>33</v>
      </c>
      <c r="B3" s="15" t="s">
        <v>19</v>
      </c>
      <c r="C3" s="21" t="s">
        <v>20</v>
      </c>
      <c r="D3" s="10"/>
      <c r="T3" s="1" t="s">
        <v>260</v>
      </c>
    </row>
    <row r="4" spans="1:20">
      <c r="A4" s="6" t="s">
        <v>26</v>
      </c>
      <c r="B4" s="7" t="s">
        <v>26</v>
      </c>
      <c r="C4" s="8" t="s">
        <v>27</v>
      </c>
      <c r="D4" s="10"/>
    </row>
    <row r="5" spans="1:20">
      <c r="A5" s="6" t="s">
        <v>34</v>
      </c>
      <c r="B5" s="7" t="s">
        <v>31</v>
      </c>
      <c r="C5" s="8" t="s">
        <v>35</v>
      </c>
      <c r="D5" s="10"/>
      <c r="I5" s="44" t="s">
        <v>260</v>
      </c>
      <c r="J5" s="10" t="s">
        <v>260</v>
      </c>
      <c r="K5" s="43" t="s">
        <v>260</v>
      </c>
      <c r="L5" s="1" t="s">
        <v>260</v>
      </c>
      <c r="N5" s="1" t="s">
        <v>260</v>
      </c>
      <c r="O5" s="43" t="s">
        <v>260</v>
      </c>
      <c r="R5" s="1" t="s">
        <v>260</v>
      </c>
      <c r="S5" s="43" t="s">
        <v>260</v>
      </c>
      <c r="T5" s="1" t="s">
        <v>260</v>
      </c>
    </row>
    <row r="6" spans="1:20">
      <c r="A6" s="6" t="s">
        <v>41</v>
      </c>
      <c r="B6" s="7" t="s">
        <v>39</v>
      </c>
      <c r="C6" s="8" t="s">
        <v>40</v>
      </c>
      <c r="D6" s="10"/>
    </row>
    <row r="7" spans="1:20">
      <c r="A7" s="6" t="s">
        <v>45</v>
      </c>
      <c r="B7" s="7" t="s">
        <v>46</v>
      </c>
      <c r="C7" s="8" t="s">
        <v>47</v>
      </c>
      <c r="D7" s="10" t="s">
        <v>260</v>
      </c>
      <c r="K7" s="43" t="s">
        <v>260</v>
      </c>
      <c r="L7" s="1" t="s">
        <v>260</v>
      </c>
      <c r="N7" s="1" t="s">
        <v>260</v>
      </c>
      <c r="O7" s="43" t="s">
        <v>260</v>
      </c>
      <c r="S7" s="43" t="s">
        <v>260</v>
      </c>
      <c r="T7" s="1" t="s">
        <v>260</v>
      </c>
    </row>
    <row r="8" spans="1:20">
      <c r="A8" s="6" t="s">
        <v>50</v>
      </c>
      <c r="B8" s="7" t="s">
        <v>51</v>
      </c>
      <c r="C8" s="8" t="s">
        <v>52</v>
      </c>
      <c r="D8" s="10"/>
      <c r="P8" s="1" t="s">
        <v>260</v>
      </c>
      <c r="Q8" s="43" t="s">
        <v>260</v>
      </c>
    </row>
    <row r="9" spans="1:20">
      <c r="A9" s="6" t="s">
        <v>56</v>
      </c>
      <c r="B9" s="7" t="s">
        <v>56</v>
      </c>
      <c r="C9" s="8" t="s">
        <v>57</v>
      </c>
      <c r="D9" s="10" t="s">
        <v>260</v>
      </c>
      <c r="I9" s="44" t="s">
        <v>260</v>
      </c>
      <c r="J9" s="10" t="s">
        <v>260</v>
      </c>
    </row>
    <row r="10" spans="1:20">
      <c r="A10" s="6" t="s">
        <v>59</v>
      </c>
      <c r="B10" s="7" t="s">
        <v>59</v>
      </c>
      <c r="C10" s="8" t="s">
        <v>60</v>
      </c>
      <c r="D10" s="10"/>
    </row>
    <row r="11" spans="1:20">
      <c r="A11" s="6" t="s">
        <v>63</v>
      </c>
      <c r="B11" s="7" t="s">
        <v>64</v>
      </c>
      <c r="C11" s="8" t="s">
        <v>65</v>
      </c>
      <c r="D11" s="10"/>
    </row>
    <row r="12" spans="1:20">
      <c r="A12" s="6" t="s">
        <v>69</v>
      </c>
      <c r="B12" s="7" t="s">
        <v>69</v>
      </c>
      <c r="C12" s="8" t="s">
        <v>70</v>
      </c>
      <c r="D12" s="10"/>
    </row>
    <row r="13" spans="1:20">
      <c r="A13" s="6" t="s">
        <v>71</v>
      </c>
      <c r="B13" s="7" t="s">
        <v>72</v>
      </c>
      <c r="C13" s="8" t="s">
        <v>73</v>
      </c>
      <c r="D13" s="10"/>
      <c r="K13" s="43" t="s">
        <v>260</v>
      </c>
      <c r="L13" s="1" t="s">
        <v>260</v>
      </c>
      <c r="N13" s="1" t="s">
        <v>260</v>
      </c>
      <c r="O13" s="43" t="s">
        <v>260</v>
      </c>
      <c r="S13" s="43" t="s">
        <v>260</v>
      </c>
      <c r="T13" s="1" t="s">
        <v>260</v>
      </c>
    </row>
    <row r="14" spans="1:20">
      <c r="A14" s="6" t="s">
        <v>76</v>
      </c>
      <c r="B14" s="7" t="s">
        <v>77</v>
      </c>
      <c r="C14" s="8" t="s">
        <v>78</v>
      </c>
      <c r="D14" s="10"/>
      <c r="H14" s="10" t="s">
        <v>260</v>
      </c>
      <c r="M14" s="43" t="s">
        <v>260</v>
      </c>
      <c r="O14" s="43" t="s">
        <v>260</v>
      </c>
      <c r="R14" s="1" t="s">
        <v>260</v>
      </c>
    </row>
    <row r="15" spans="1:20">
      <c r="A15" s="6" t="s">
        <v>81</v>
      </c>
      <c r="B15" s="7" t="s">
        <v>82</v>
      </c>
      <c r="C15" s="8" t="s">
        <v>83</v>
      </c>
      <c r="D15" s="10"/>
      <c r="E15" s="44" t="s">
        <v>260</v>
      </c>
      <c r="F15" s="10" t="s">
        <v>260</v>
      </c>
      <c r="G15" s="44" t="s">
        <v>260</v>
      </c>
      <c r="H15" s="10" t="s">
        <v>260</v>
      </c>
      <c r="I15" s="44" t="s">
        <v>260</v>
      </c>
      <c r="J15" s="10" t="s">
        <v>260</v>
      </c>
      <c r="L15" s="1" t="s">
        <v>260</v>
      </c>
    </row>
    <row r="16" spans="1:20">
      <c r="A16" s="6" t="s">
        <v>85</v>
      </c>
      <c r="B16" s="7" t="s">
        <v>86</v>
      </c>
      <c r="C16" s="8" t="s">
        <v>87</v>
      </c>
      <c r="D16" s="10"/>
    </row>
    <row r="17" spans="1:20">
      <c r="A17" s="6" t="s">
        <v>89</v>
      </c>
      <c r="B17" s="7" t="s">
        <v>90</v>
      </c>
      <c r="C17" s="8" t="s">
        <v>91</v>
      </c>
      <c r="D17" s="10"/>
      <c r="O17" s="43" t="s">
        <v>260</v>
      </c>
    </row>
    <row r="18" spans="1:20">
      <c r="A18" s="6" t="s">
        <v>94</v>
      </c>
      <c r="B18" s="7" t="s">
        <v>95</v>
      </c>
      <c r="C18" s="8" t="s">
        <v>96</v>
      </c>
      <c r="D18" s="10"/>
      <c r="E18" s="44" t="s">
        <v>260</v>
      </c>
      <c r="F18" s="10" t="s">
        <v>260</v>
      </c>
      <c r="G18" s="44" t="s">
        <v>260</v>
      </c>
      <c r="H18" s="10" t="s">
        <v>260</v>
      </c>
      <c r="I18" s="44" t="s">
        <v>260</v>
      </c>
      <c r="J18" s="10" t="s">
        <v>260</v>
      </c>
      <c r="M18" s="43" t="s">
        <v>260</v>
      </c>
      <c r="P18" s="1" t="s">
        <v>260</v>
      </c>
      <c r="Q18" s="43" t="s">
        <v>260</v>
      </c>
      <c r="T18" s="1" t="s">
        <v>260</v>
      </c>
    </row>
    <row r="19" spans="1:20">
      <c r="A19" s="6" t="s">
        <v>98</v>
      </c>
      <c r="B19" s="7" t="s">
        <v>99</v>
      </c>
      <c r="C19" s="8" t="s">
        <v>100</v>
      </c>
      <c r="D19" s="10"/>
      <c r="G19" s="43" t="s">
        <v>260</v>
      </c>
    </row>
    <row r="20" spans="1:20">
      <c r="A20" s="6" t="s">
        <v>102</v>
      </c>
      <c r="B20" s="7" t="s">
        <v>103</v>
      </c>
      <c r="C20" s="8" t="s">
        <v>104</v>
      </c>
      <c r="D20" s="10"/>
      <c r="E20" s="44" t="s">
        <v>260</v>
      </c>
      <c r="F20" s="10" t="s">
        <v>260</v>
      </c>
      <c r="G20" s="44" t="s">
        <v>260</v>
      </c>
      <c r="H20" s="10"/>
      <c r="I20" s="44" t="s">
        <v>260</v>
      </c>
      <c r="J20" s="10" t="s">
        <v>260</v>
      </c>
    </row>
    <row r="21" spans="1:20">
      <c r="A21" s="6" t="s">
        <v>106</v>
      </c>
      <c r="B21" s="7" t="s">
        <v>107</v>
      </c>
      <c r="C21" s="8" t="s">
        <v>108</v>
      </c>
      <c r="D21" s="10" t="s">
        <v>260</v>
      </c>
      <c r="K21" s="43" t="s">
        <v>260</v>
      </c>
      <c r="L21" s="1" t="s">
        <v>260</v>
      </c>
      <c r="N21" s="1" t="s">
        <v>260</v>
      </c>
      <c r="P21" s="1" t="s">
        <v>260</v>
      </c>
      <c r="Q21" s="43" t="s">
        <v>260</v>
      </c>
      <c r="R21" s="1" t="s">
        <v>260</v>
      </c>
      <c r="S21" s="43" t="s">
        <v>260</v>
      </c>
    </row>
    <row r="22" spans="1:20">
      <c r="A22" s="6" t="s">
        <v>110</v>
      </c>
      <c r="B22" s="7">
        <v>29</v>
      </c>
      <c r="C22" s="8" t="s">
        <v>111</v>
      </c>
      <c r="D22" s="10"/>
    </row>
    <row r="23" spans="1:20">
      <c r="A23" s="6" t="s">
        <v>113</v>
      </c>
      <c r="B23" s="7" t="s">
        <v>113</v>
      </c>
      <c r="C23" s="8" t="s">
        <v>114</v>
      </c>
      <c r="D23" s="10"/>
    </row>
    <row r="24" spans="1:20">
      <c r="A24" s="6" t="s">
        <v>116</v>
      </c>
      <c r="B24" s="7" t="s">
        <v>117</v>
      </c>
      <c r="C24" s="8" t="s">
        <v>118</v>
      </c>
      <c r="D24" s="10"/>
      <c r="E24" s="44" t="s">
        <v>260</v>
      </c>
      <c r="F24" s="10" t="s">
        <v>260</v>
      </c>
      <c r="G24" s="45"/>
      <c r="H24" s="45"/>
      <c r="M24" s="43" t="s">
        <v>260</v>
      </c>
      <c r="N24" s="1" t="s">
        <v>260</v>
      </c>
      <c r="P24" s="1" t="s">
        <v>260</v>
      </c>
      <c r="Q24" s="43" t="s">
        <v>260</v>
      </c>
      <c r="R24" s="1" t="s">
        <v>260</v>
      </c>
      <c r="S24" s="43" t="s">
        <v>260</v>
      </c>
    </row>
    <row r="25" spans="1:20">
      <c r="A25" s="6" t="s">
        <v>121</v>
      </c>
      <c r="B25" s="7" t="s">
        <v>122</v>
      </c>
      <c r="C25" s="8" t="s">
        <v>123</v>
      </c>
      <c r="D25" s="10"/>
    </row>
    <row r="26" spans="1:20">
      <c r="A26" s="6" t="s">
        <v>124</v>
      </c>
      <c r="B26" s="7" t="s">
        <v>125</v>
      </c>
      <c r="C26" s="8" t="s">
        <v>126</v>
      </c>
      <c r="D26" s="10"/>
      <c r="H26" s="10" t="s">
        <v>260</v>
      </c>
      <c r="K26" s="43" t="s">
        <v>260</v>
      </c>
      <c r="M26" s="43" t="s">
        <v>260</v>
      </c>
      <c r="P26" s="1" t="s">
        <v>260</v>
      </c>
      <c r="Q26" s="43" t="s">
        <v>260</v>
      </c>
      <c r="R26" s="1" t="s">
        <v>260</v>
      </c>
    </row>
    <row r="27" spans="1:20">
      <c r="A27" s="6" t="s">
        <v>128</v>
      </c>
      <c r="B27" s="7" t="s">
        <v>128</v>
      </c>
      <c r="C27" s="8" t="s">
        <v>129</v>
      </c>
      <c r="D27" s="10"/>
      <c r="E27" s="44" t="s">
        <v>260</v>
      </c>
      <c r="F27" s="10" t="s">
        <v>260</v>
      </c>
      <c r="G27" s="44" t="s">
        <v>260</v>
      </c>
      <c r="H27" s="10" t="s">
        <v>260</v>
      </c>
      <c r="I27" s="44" t="s">
        <v>260</v>
      </c>
      <c r="J27" s="10" t="s">
        <v>260</v>
      </c>
      <c r="K27" s="43" t="s">
        <v>260</v>
      </c>
      <c r="M27" s="43" t="s">
        <v>260</v>
      </c>
      <c r="N27" s="1" t="s">
        <v>260</v>
      </c>
      <c r="P27" s="1" t="s">
        <v>260</v>
      </c>
      <c r="Q27" s="43" t="s">
        <v>260</v>
      </c>
      <c r="R27" s="1" t="s">
        <v>260</v>
      </c>
      <c r="S27" s="43" t="s">
        <v>260</v>
      </c>
    </row>
    <row r="28" spans="1:20">
      <c r="A28" s="6" t="s">
        <v>131</v>
      </c>
      <c r="B28" s="7" t="s">
        <v>132</v>
      </c>
      <c r="C28" s="8" t="s">
        <v>133</v>
      </c>
      <c r="D28" s="10"/>
      <c r="E28" s="44" t="s">
        <v>260</v>
      </c>
      <c r="F28" s="10" t="s">
        <v>260</v>
      </c>
      <c r="G28" s="44" t="s">
        <v>260</v>
      </c>
      <c r="H28" s="10" t="s">
        <v>260</v>
      </c>
      <c r="I28" s="44" t="s">
        <v>260</v>
      </c>
      <c r="J28" s="10" t="s">
        <v>260</v>
      </c>
      <c r="M28" s="43" t="s">
        <v>260</v>
      </c>
    </row>
    <row r="29" spans="1:20">
      <c r="A29" s="6" t="s">
        <v>134</v>
      </c>
      <c r="B29" s="7" t="s">
        <v>135</v>
      </c>
      <c r="C29" s="8" t="s">
        <v>136</v>
      </c>
      <c r="D29" s="10"/>
    </row>
    <row r="30" spans="1:20">
      <c r="A30" s="6" t="s">
        <v>137</v>
      </c>
      <c r="B30" s="7" t="s">
        <v>138</v>
      </c>
      <c r="C30" s="8" t="s">
        <v>139</v>
      </c>
      <c r="D30" s="10"/>
      <c r="O30" s="43" t="s">
        <v>260</v>
      </c>
    </row>
    <row r="31" spans="1:20">
      <c r="A31" s="6" t="s">
        <v>140</v>
      </c>
      <c r="B31" s="7" t="s">
        <v>141</v>
      </c>
      <c r="C31" s="8" t="s">
        <v>142</v>
      </c>
      <c r="D31" s="10"/>
      <c r="K31" s="43" t="s">
        <v>260</v>
      </c>
      <c r="L31" s="1" t="s">
        <v>260</v>
      </c>
      <c r="N31" s="1" t="s">
        <v>260</v>
      </c>
      <c r="O31" s="43" t="s">
        <v>260</v>
      </c>
      <c r="R31" s="1" t="s">
        <v>260</v>
      </c>
      <c r="S31" s="43" t="s">
        <v>260</v>
      </c>
      <c r="T31" s="1" t="s">
        <v>260</v>
      </c>
    </row>
    <row r="32" spans="1:20" ht="15.75" thickBot="1">
      <c r="A32" s="12" t="s">
        <v>143</v>
      </c>
      <c r="B32" s="7" t="s">
        <v>144</v>
      </c>
      <c r="C32" s="8" t="s">
        <v>57</v>
      </c>
      <c r="D32" s="10"/>
      <c r="P32" s="1" t="s">
        <v>260</v>
      </c>
      <c r="Q32" s="43" t="s">
        <v>260</v>
      </c>
      <c r="T32" s="1" t="s">
        <v>260</v>
      </c>
    </row>
  </sheetData>
  <mergeCells count="3">
    <mergeCell ref="A1:A2"/>
    <mergeCell ref="B1:B2"/>
    <mergeCell ref="C1:C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32"/>
  <sheetViews>
    <sheetView topLeftCell="B1" workbookViewId="0">
      <pane xSplit="1" topLeftCell="C1" activePane="topRight" state="frozen"/>
      <selection activeCell="B1" sqref="B1"/>
      <selection pane="topRight" activeCell="E3" sqref="E3"/>
    </sheetView>
  </sheetViews>
  <sheetFormatPr baseColWidth="10" defaultRowHeight="15"/>
  <cols>
    <col min="1" max="1" width="17.28515625" style="1" bestFit="1" customWidth="1"/>
    <col min="2" max="2" width="15" style="1" customWidth="1"/>
    <col min="3" max="3" width="9.7109375" style="1" customWidth="1"/>
    <col min="4" max="4" width="11.5703125" style="75" customWidth="1"/>
    <col min="5" max="5" width="18.28515625" style="75" bestFit="1" customWidth="1"/>
    <col min="6" max="6" width="20.28515625" style="75" bestFit="1" customWidth="1"/>
    <col min="7" max="15" width="11.42578125" style="75"/>
    <col min="16" max="16" width="15.85546875" style="75" bestFit="1" customWidth="1"/>
    <col min="17" max="17" width="11.42578125" style="75"/>
    <col min="18" max="18" width="17.42578125" style="75" bestFit="1" customWidth="1"/>
    <col min="19" max="23" width="11.42578125" style="75"/>
    <col min="24" max="24" width="12.28515625" style="75" bestFit="1" customWidth="1"/>
    <col min="25" max="25" width="11.42578125" style="75"/>
    <col min="26" max="26" width="25" style="75" bestFit="1" customWidth="1"/>
    <col min="27" max="27" width="17.42578125" style="75" bestFit="1" customWidth="1"/>
    <col min="28" max="16384" width="11.42578125" style="1"/>
  </cols>
  <sheetData>
    <row r="1" spans="1:27" s="48" customFormat="1">
      <c r="A1" s="108" t="s">
        <v>32</v>
      </c>
      <c r="B1" s="110" t="s">
        <v>0</v>
      </c>
      <c r="C1" s="112" t="s">
        <v>1</v>
      </c>
      <c r="D1" s="73" t="s">
        <v>351</v>
      </c>
      <c r="E1" s="73" t="s">
        <v>327</v>
      </c>
      <c r="F1" s="73" t="s">
        <v>329</v>
      </c>
      <c r="G1" s="73" t="s">
        <v>352</v>
      </c>
      <c r="H1" s="73" t="s">
        <v>331</v>
      </c>
      <c r="I1" s="73" t="s">
        <v>332</v>
      </c>
      <c r="J1" s="73" t="s">
        <v>333</v>
      </c>
      <c r="K1" s="73" t="s">
        <v>334</v>
      </c>
      <c r="L1" s="73" t="s">
        <v>115</v>
      </c>
      <c r="M1" s="76" t="s">
        <v>337</v>
      </c>
      <c r="N1" s="73" t="s">
        <v>353</v>
      </c>
      <c r="O1" s="73" t="s">
        <v>354</v>
      </c>
      <c r="P1" s="73" t="s">
        <v>355</v>
      </c>
      <c r="Q1" s="73" t="s">
        <v>356</v>
      </c>
      <c r="R1" s="73" t="s">
        <v>357</v>
      </c>
      <c r="S1" s="76" t="s">
        <v>358</v>
      </c>
      <c r="T1" s="73" t="s">
        <v>342</v>
      </c>
      <c r="U1" s="73" t="s">
        <v>343</v>
      </c>
      <c r="V1" s="73" t="s">
        <v>344</v>
      </c>
      <c r="W1" s="76" t="s">
        <v>345</v>
      </c>
      <c r="X1" s="73" t="s">
        <v>346</v>
      </c>
      <c r="Y1" s="73" t="s">
        <v>359</v>
      </c>
      <c r="Z1" s="76" t="s">
        <v>348</v>
      </c>
      <c r="AA1" s="73" t="s">
        <v>360</v>
      </c>
    </row>
    <row r="2" spans="1:27">
      <c r="A2" s="109"/>
      <c r="B2" s="111"/>
      <c r="C2" s="113"/>
      <c r="D2" s="74" t="s">
        <v>308</v>
      </c>
      <c r="E2" s="74" t="s">
        <v>328</v>
      </c>
      <c r="F2" s="74" t="s">
        <v>330</v>
      </c>
      <c r="G2" s="74" t="s">
        <v>17</v>
      </c>
      <c r="H2" s="74" t="s">
        <v>302</v>
      </c>
      <c r="I2" s="74" t="s">
        <v>17</v>
      </c>
      <c r="J2" s="74" t="s">
        <v>307</v>
      </c>
      <c r="K2" s="74" t="s">
        <v>335</v>
      </c>
      <c r="L2" s="74" t="s">
        <v>336</v>
      </c>
      <c r="M2" s="74" t="s">
        <v>17</v>
      </c>
      <c r="N2" s="74" t="s">
        <v>338</v>
      </c>
      <c r="O2" s="74" t="s">
        <v>17</v>
      </c>
      <c r="P2" s="74" t="s">
        <v>339</v>
      </c>
      <c r="Q2" s="74" t="s">
        <v>307</v>
      </c>
      <c r="R2" s="74" t="s">
        <v>340</v>
      </c>
      <c r="S2" s="74" t="s">
        <v>341</v>
      </c>
      <c r="T2" s="74" t="s">
        <v>17</v>
      </c>
      <c r="U2" s="74" t="s">
        <v>17</v>
      </c>
      <c r="V2" s="74" t="s">
        <v>307</v>
      </c>
      <c r="W2" s="74" t="s">
        <v>307</v>
      </c>
      <c r="X2" s="74" t="s">
        <v>347</v>
      </c>
      <c r="Y2" s="74" t="s">
        <v>305</v>
      </c>
      <c r="Z2" s="74" t="s">
        <v>349</v>
      </c>
      <c r="AA2" s="74" t="s">
        <v>350</v>
      </c>
    </row>
    <row r="3" spans="1:27">
      <c r="A3" s="6" t="s">
        <v>33</v>
      </c>
      <c r="B3" s="15" t="s">
        <v>19</v>
      </c>
      <c r="C3" s="21" t="s">
        <v>20</v>
      </c>
      <c r="D3" s="75" t="s">
        <v>260</v>
      </c>
      <c r="F3" s="75" t="s">
        <v>260</v>
      </c>
      <c r="I3" s="75" t="s">
        <v>260</v>
      </c>
      <c r="J3" s="75" t="s">
        <v>260</v>
      </c>
      <c r="K3" s="75" t="s">
        <v>260</v>
      </c>
      <c r="L3" s="75" t="s">
        <v>260</v>
      </c>
      <c r="Q3" s="75" t="s">
        <v>260</v>
      </c>
      <c r="R3" s="75" t="s">
        <v>260</v>
      </c>
    </row>
    <row r="4" spans="1:27">
      <c r="A4" s="6" t="s">
        <v>26</v>
      </c>
      <c r="B4" s="7" t="s">
        <v>26</v>
      </c>
      <c r="C4" s="8" t="s">
        <v>27</v>
      </c>
      <c r="F4" s="75" t="s">
        <v>260</v>
      </c>
      <c r="S4" s="75" t="s">
        <v>260</v>
      </c>
      <c r="V4" s="75" t="s">
        <v>260</v>
      </c>
      <c r="X4" s="75" t="s">
        <v>260</v>
      </c>
    </row>
    <row r="5" spans="1:27">
      <c r="A5" s="6" t="s">
        <v>34</v>
      </c>
      <c r="B5" s="7" t="s">
        <v>31</v>
      </c>
      <c r="C5" s="8" t="s">
        <v>35</v>
      </c>
      <c r="D5" s="75" t="s">
        <v>260</v>
      </c>
      <c r="F5" s="75" t="s">
        <v>260</v>
      </c>
      <c r="G5" s="75" t="s">
        <v>260</v>
      </c>
      <c r="H5" s="75" t="s">
        <v>260</v>
      </c>
    </row>
    <row r="6" spans="1:27">
      <c r="A6" s="6" t="s">
        <v>41</v>
      </c>
      <c r="B6" s="7" t="s">
        <v>39</v>
      </c>
      <c r="C6" s="8" t="s">
        <v>40</v>
      </c>
      <c r="F6" s="75" t="s">
        <v>260</v>
      </c>
      <c r="N6" s="75" t="s">
        <v>260</v>
      </c>
      <c r="S6" s="75" t="s">
        <v>260</v>
      </c>
      <c r="T6" s="75" t="s">
        <v>260</v>
      </c>
      <c r="V6" s="75" t="s">
        <v>260</v>
      </c>
      <c r="W6" s="75" t="s">
        <v>260</v>
      </c>
      <c r="AA6" s="75" t="s">
        <v>260</v>
      </c>
    </row>
    <row r="7" spans="1:27">
      <c r="A7" s="6" t="s">
        <v>45</v>
      </c>
      <c r="B7" s="7" t="s">
        <v>46</v>
      </c>
      <c r="C7" s="8" t="s">
        <v>47</v>
      </c>
      <c r="D7" s="75" t="s">
        <v>260</v>
      </c>
      <c r="F7" s="75" t="s">
        <v>260</v>
      </c>
      <c r="H7" s="75" t="s">
        <v>260</v>
      </c>
      <c r="L7" s="75" t="s">
        <v>260</v>
      </c>
      <c r="N7" s="75" t="s">
        <v>260</v>
      </c>
      <c r="P7" s="75" t="s">
        <v>260</v>
      </c>
    </row>
    <row r="8" spans="1:27">
      <c r="A8" s="6" t="s">
        <v>50</v>
      </c>
      <c r="B8" s="7" t="s">
        <v>51</v>
      </c>
      <c r="C8" s="8" t="s">
        <v>52</v>
      </c>
      <c r="H8" s="75" t="s">
        <v>260</v>
      </c>
      <c r="Q8" s="75" t="s">
        <v>260</v>
      </c>
      <c r="Y8" s="75" t="s">
        <v>260</v>
      </c>
      <c r="Z8" s="75" t="s">
        <v>260</v>
      </c>
    </row>
    <row r="9" spans="1:27">
      <c r="A9" s="6" t="s">
        <v>56</v>
      </c>
      <c r="B9" s="7" t="s">
        <v>56</v>
      </c>
      <c r="C9" s="8" t="s">
        <v>57</v>
      </c>
      <c r="H9" s="75" t="s">
        <v>260</v>
      </c>
      <c r="K9" s="75" t="s">
        <v>260</v>
      </c>
      <c r="M9" s="75" t="s">
        <v>260</v>
      </c>
      <c r="O9" s="75" t="s">
        <v>260</v>
      </c>
      <c r="P9" s="75" t="s">
        <v>260</v>
      </c>
      <c r="R9" s="75" t="s">
        <v>260</v>
      </c>
      <c r="W9" s="75" t="s">
        <v>260</v>
      </c>
    </row>
    <row r="10" spans="1:27">
      <c r="A10" s="6" t="s">
        <v>59</v>
      </c>
      <c r="B10" s="7" t="s">
        <v>59</v>
      </c>
      <c r="C10" s="8" t="s">
        <v>60</v>
      </c>
      <c r="I10" s="75" t="s">
        <v>260</v>
      </c>
      <c r="J10" s="75" t="s">
        <v>260</v>
      </c>
      <c r="K10" s="75" t="s">
        <v>260</v>
      </c>
      <c r="M10" s="75" t="s">
        <v>260</v>
      </c>
      <c r="O10" s="75" t="s">
        <v>260</v>
      </c>
      <c r="P10" s="75" t="s">
        <v>260</v>
      </c>
      <c r="R10" s="75" t="s">
        <v>260</v>
      </c>
    </row>
    <row r="11" spans="1:27">
      <c r="A11" s="6" t="s">
        <v>63</v>
      </c>
      <c r="B11" s="7" t="s">
        <v>64</v>
      </c>
      <c r="C11" s="8" t="s">
        <v>65</v>
      </c>
      <c r="H11" s="75" t="s">
        <v>260</v>
      </c>
      <c r="L11" s="75" t="s">
        <v>260</v>
      </c>
      <c r="O11" s="75" t="s">
        <v>260</v>
      </c>
      <c r="S11" s="75" t="s">
        <v>260</v>
      </c>
      <c r="V11" s="75" t="s">
        <v>260</v>
      </c>
      <c r="W11" s="75" t="s">
        <v>260</v>
      </c>
      <c r="AA11" s="75" t="s">
        <v>260</v>
      </c>
    </row>
    <row r="12" spans="1:27">
      <c r="A12" s="6" t="s">
        <v>69</v>
      </c>
      <c r="B12" s="7" t="s">
        <v>69</v>
      </c>
      <c r="C12" s="8" t="s">
        <v>70</v>
      </c>
      <c r="I12" s="75" t="s">
        <v>260</v>
      </c>
      <c r="J12" s="75" t="s">
        <v>260</v>
      </c>
      <c r="K12" s="75" t="s">
        <v>260</v>
      </c>
      <c r="M12" s="75" t="s">
        <v>260</v>
      </c>
      <c r="O12" s="75" t="s">
        <v>260</v>
      </c>
      <c r="P12" s="75" t="s">
        <v>260</v>
      </c>
      <c r="R12" s="75" t="s">
        <v>260</v>
      </c>
      <c r="U12" s="75" t="s">
        <v>260</v>
      </c>
    </row>
    <row r="13" spans="1:27">
      <c r="A13" s="6" t="s">
        <v>71</v>
      </c>
      <c r="B13" s="7" t="s">
        <v>72</v>
      </c>
      <c r="C13" s="8" t="s">
        <v>73</v>
      </c>
      <c r="D13" s="75" t="s">
        <v>260</v>
      </c>
      <c r="P13" s="75" t="s">
        <v>260</v>
      </c>
    </row>
    <row r="14" spans="1:27">
      <c r="A14" s="6" t="s">
        <v>76</v>
      </c>
      <c r="B14" s="7" t="s">
        <v>77</v>
      </c>
      <c r="C14" s="8" t="s">
        <v>78</v>
      </c>
      <c r="E14" s="75" t="s">
        <v>260</v>
      </c>
      <c r="G14" s="75" t="s">
        <v>260</v>
      </c>
      <c r="T14" s="75" t="s">
        <v>260</v>
      </c>
    </row>
    <row r="15" spans="1:27">
      <c r="A15" s="6" t="s">
        <v>81</v>
      </c>
      <c r="B15" s="7" t="s">
        <v>82</v>
      </c>
      <c r="C15" s="8" t="s">
        <v>83</v>
      </c>
      <c r="N15" s="75" t="s">
        <v>260</v>
      </c>
      <c r="S15" s="75" t="s">
        <v>260</v>
      </c>
      <c r="V15" s="75" t="s">
        <v>260</v>
      </c>
      <c r="X15" s="75" t="s">
        <v>260</v>
      </c>
      <c r="Z15" s="75" t="s">
        <v>260</v>
      </c>
    </row>
    <row r="16" spans="1:27">
      <c r="A16" s="6" t="s">
        <v>85</v>
      </c>
      <c r="B16" s="7" t="s">
        <v>86</v>
      </c>
      <c r="C16" s="8" t="s">
        <v>87</v>
      </c>
      <c r="I16" s="75" t="s">
        <v>260</v>
      </c>
      <c r="J16" s="75" t="s">
        <v>260</v>
      </c>
      <c r="K16" s="75" t="s">
        <v>260</v>
      </c>
      <c r="M16" s="75" t="s">
        <v>260</v>
      </c>
      <c r="N16" s="75" t="s">
        <v>260</v>
      </c>
      <c r="P16" s="75" t="s">
        <v>260</v>
      </c>
      <c r="R16" s="75" t="s">
        <v>260</v>
      </c>
      <c r="S16" s="75" t="s">
        <v>260</v>
      </c>
      <c r="X16" s="75" t="s">
        <v>260</v>
      </c>
      <c r="AA16" s="75" t="s">
        <v>260</v>
      </c>
    </row>
    <row r="17" spans="1:27">
      <c r="A17" s="6" t="s">
        <v>89</v>
      </c>
      <c r="B17" s="7" t="s">
        <v>90</v>
      </c>
      <c r="C17" s="8" t="s">
        <v>91</v>
      </c>
      <c r="T17" s="75" t="s">
        <v>260</v>
      </c>
      <c r="U17" s="75" t="s">
        <v>260</v>
      </c>
      <c r="Y17" s="75" t="s">
        <v>260</v>
      </c>
      <c r="AA17" s="75" t="s">
        <v>260</v>
      </c>
    </row>
    <row r="18" spans="1:27">
      <c r="A18" s="6" t="s">
        <v>94</v>
      </c>
      <c r="B18" s="7" t="s">
        <v>95</v>
      </c>
      <c r="C18" s="8" t="s">
        <v>96</v>
      </c>
      <c r="D18" s="75" t="s">
        <v>260</v>
      </c>
      <c r="O18" s="75" t="s">
        <v>260</v>
      </c>
      <c r="S18" s="75" t="s">
        <v>260</v>
      </c>
      <c r="V18" s="75" t="s">
        <v>260</v>
      </c>
      <c r="X18" s="75" t="s">
        <v>260</v>
      </c>
      <c r="AA18" s="75" t="s">
        <v>260</v>
      </c>
    </row>
    <row r="19" spans="1:27">
      <c r="A19" s="6" t="s">
        <v>98</v>
      </c>
      <c r="B19" s="7" t="s">
        <v>99</v>
      </c>
      <c r="C19" s="8" t="s">
        <v>100</v>
      </c>
      <c r="I19" s="75" t="s">
        <v>260</v>
      </c>
      <c r="J19" s="75" t="s">
        <v>260</v>
      </c>
      <c r="K19" s="75" t="s">
        <v>260</v>
      </c>
      <c r="L19" s="75" t="s">
        <v>260</v>
      </c>
      <c r="Q19" s="75" t="s">
        <v>260</v>
      </c>
      <c r="Y19" s="75" t="s">
        <v>260</v>
      </c>
      <c r="Z19" s="75" t="s">
        <v>260</v>
      </c>
    </row>
    <row r="20" spans="1:27">
      <c r="A20" s="6" t="s">
        <v>102</v>
      </c>
      <c r="B20" s="7" t="s">
        <v>103</v>
      </c>
      <c r="C20" s="8" t="s">
        <v>104</v>
      </c>
      <c r="Q20" s="75" t="s">
        <v>260</v>
      </c>
      <c r="T20" s="75" t="s">
        <v>260</v>
      </c>
      <c r="U20" s="75" t="s">
        <v>260</v>
      </c>
      <c r="X20" s="75" t="s">
        <v>260</v>
      </c>
      <c r="Y20" s="75" t="s">
        <v>260</v>
      </c>
      <c r="Z20" s="75" t="s">
        <v>260</v>
      </c>
    </row>
    <row r="21" spans="1:27">
      <c r="A21" s="6" t="s">
        <v>106</v>
      </c>
      <c r="B21" s="7" t="s">
        <v>107</v>
      </c>
      <c r="C21" s="8" t="s">
        <v>108</v>
      </c>
      <c r="E21" s="75" t="s">
        <v>260</v>
      </c>
      <c r="G21" s="75" t="s">
        <v>260</v>
      </c>
      <c r="I21" s="75" t="s">
        <v>260</v>
      </c>
      <c r="J21" s="75" t="s">
        <v>260</v>
      </c>
      <c r="L21" s="75" t="s">
        <v>260</v>
      </c>
      <c r="M21" s="75" t="s">
        <v>260</v>
      </c>
      <c r="O21" s="75" t="s">
        <v>260</v>
      </c>
      <c r="Q21" s="75" t="s">
        <v>260</v>
      </c>
      <c r="R21" s="75" t="s">
        <v>260</v>
      </c>
      <c r="W21" s="75" t="s">
        <v>260</v>
      </c>
    </row>
    <row r="22" spans="1:27">
      <c r="A22" s="6" t="s">
        <v>110</v>
      </c>
      <c r="B22" s="7">
        <v>29</v>
      </c>
      <c r="C22" s="8" t="s">
        <v>111</v>
      </c>
      <c r="E22" s="75" t="s">
        <v>260</v>
      </c>
      <c r="T22" s="75" t="s">
        <v>260</v>
      </c>
      <c r="U22" s="75" t="s">
        <v>260</v>
      </c>
      <c r="X22" s="75" t="s">
        <v>260</v>
      </c>
      <c r="AA22" s="75" t="s">
        <v>260</v>
      </c>
    </row>
    <row r="23" spans="1:27">
      <c r="A23" s="6" t="s">
        <v>113</v>
      </c>
      <c r="B23" s="7" t="s">
        <v>113</v>
      </c>
      <c r="C23" s="8" t="s">
        <v>114</v>
      </c>
      <c r="E23" s="75" t="s">
        <v>260</v>
      </c>
      <c r="L23" s="75" t="s">
        <v>260</v>
      </c>
      <c r="V23" s="75" t="s">
        <v>260</v>
      </c>
      <c r="W23" s="75" t="s">
        <v>260</v>
      </c>
      <c r="Z23" s="75" t="s">
        <v>260</v>
      </c>
    </row>
    <row r="24" spans="1:27">
      <c r="A24" s="6" t="s">
        <v>116</v>
      </c>
      <c r="B24" s="7" t="s">
        <v>117</v>
      </c>
      <c r="C24" s="8" t="s">
        <v>118</v>
      </c>
      <c r="E24" s="75" t="s">
        <v>260</v>
      </c>
      <c r="G24" s="75" t="s">
        <v>260</v>
      </c>
      <c r="M24" s="75" t="s">
        <v>260</v>
      </c>
      <c r="Q24" s="75" t="s">
        <v>260</v>
      </c>
      <c r="T24" s="75" t="s">
        <v>260</v>
      </c>
    </row>
    <row r="25" spans="1:27">
      <c r="A25" s="6" t="s">
        <v>121</v>
      </c>
      <c r="B25" s="7" t="s">
        <v>122</v>
      </c>
      <c r="C25" s="8" t="s">
        <v>123</v>
      </c>
      <c r="H25" s="75" t="s">
        <v>260</v>
      </c>
      <c r="P25" s="75" t="s">
        <v>260</v>
      </c>
      <c r="U25" s="75" t="s">
        <v>260</v>
      </c>
      <c r="Y25" s="75" t="s">
        <v>260</v>
      </c>
    </row>
    <row r="26" spans="1:27">
      <c r="A26" s="6" t="s">
        <v>124</v>
      </c>
      <c r="B26" s="7" t="s">
        <v>125</v>
      </c>
      <c r="C26" s="8" t="s">
        <v>126</v>
      </c>
      <c r="E26" s="75" t="s">
        <v>260</v>
      </c>
      <c r="G26" s="75" t="s">
        <v>260</v>
      </c>
      <c r="U26" s="75" t="s">
        <v>260</v>
      </c>
    </row>
    <row r="27" spans="1:27">
      <c r="A27" s="6" t="s">
        <v>128</v>
      </c>
      <c r="B27" s="7" t="s">
        <v>128</v>
      </c>
      <c r="C27" s="8" t="s">
        <v>129</v>
      </c>
      <c r="E27" s="75" t="s">
        <v>260</v>
      </c>
      <c r="G27" s="75" t="s">
        <v>260</v>
      </c>
      <c r="N27" s="75" t="s">
        <v>260</v>
      </c>
    </row>
    <row r="28" spans="1:27">
      <c r="A28" s="6" t="s">
        <v>131</v>
      </c>
      <c r="B28" s="7" t="s">
        <v>132</v>
      </c>
      <c r="C28" s="8" t="s">
        <v>133</v>
      </c>
      <c r="T28" s="75" t="s">
        <v>260</v>
      </c>
      <c r="U28" s="75" t="s">
        <v>260</v>
      </c>
      <c r="X28" s="75" t="s">
        <v>260</v>
      </c>
      <c r="Y28" s="75" t="s">
        <v>260</v>
      </c>
      <c r="Z28" s="75" t="s">
        <v>260</v>
      </c>
    </row>
    <row r="29" spans="1:27">
      <c r="A29" s="6" t="s">
        <v>134</v>
      </c>
      <c r="B29" s="7" t="s">
        <v>135</v>
      </c>
      <c r="C29" s="8" t="s">
        <v>136</v>
      </c>
      <c r="N29" s="75" t="s">
        <v>260</v>
      </c>
      <c r="Z29" s="75" t="s">
        <v>260</v>
      </c>
    </row>
    <row r="30" spans="1:27">
      <c r="A30" s="6" t="s">
        <v>137</v>
      </c>
      <c r="B30" s="7" t="s">
        <v>138</v>
      </c>
      <c r="C30" s="8" t="s">
        <v>139</v>
      </c>
      <c r="O30" s="75" t="s">
        <v>260</v>
      </c>
      <c r="S30" s="75" t="s">
        <v>260</v>
      </c>
      <c r="W30" s="75" t="s">
        <v>260</v>
      </c>
      <c r="Y30" s="75" t="s">
        <v>260</v>
      </c>
      <c r="AA30" s="75" t="s">
        <v>260</v>
      </c>
    </row>
    <row r="31" spans="1:27">
      <c r="A31" s="6" t="s">
        <v>140</v>
      </c>
      <c r="B31" s="7" t="s">
        <v>141</v>
      </c>
      <c r="C31" s="8" t="s">
        <v>142</v>
      </c>
      <c r="D31" s="75" t="s">
        <v>260</v>
      </c>
      <c r="F31" s="75" t="s">
        <v>260</v>
      </c>
      <c r="G31" s="75" t="s">
        <v>260</v>
      </c>
    </row>
    <row r="32" spans="1:27" ht="15.75" thickBot="1">
      <c r="A32" s="12" t="s">
        <v>143</v>
      </c>
      <c r="B32" s="7" t="s">
        <v>144</v>
      </c>
      <c r="C32" s="8" t="s">
        <v>57</v>
      </c>
      <c r="D32" s="75" t="s">
        <v>260</v>
      </c>
      <c r="I32" s="75" t="s">
        <v>260</v>
      </c>
      <c r="J32" s="75" t="s">
        <v>260</v>
      </c>
      <c r="L32" s="75" t="s">
        <v>260</v>
      </c>
      <c r="M32" s="75" t="s">
        <v>260</v>
      </c>
      <c r="N32" s="75" t="s">
        <v>260</v>
      </c>
      <c r="Q32" s="75" t="s">
        <v>260</v>
      </c>
      <c r="V32" s="75" t="s">
        <v>260</v>
      </c>
      <c r="W32" s="75" t="s">
        <v>260</v>
      </c>
    </row>
  </sheetData>
  <mergeCells count="3">
    <mergeCell ref="A1:A2"/>
    <mergeCell ref="B1:B2"/>
    <mergeCell ref="C1:C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32"/>
  <sheetViews>
    <sheetView tabSelected="1" topLeftCell="B1" zoomScale="85" zoomScaleNormal="85" workbookViewId="0">
      <pane xSplit="1" topLeftCell="C1" activePane="topRight" state="frozen"/>
      <selection activeCell="B1" sqref="B1"/>
      <selection pane="topRight" activeCell="D14" sqref="D14"/>
    </sheetView>
  </sheetViews>
  <sheetFormatPr baseColWidth="10" defaultRowHeight="15"/>
  <cols>
    <col min="1" max="1" width="17.28515625" style="1" bestFit="1" customWidth="1"/>
    <col min="2" max="2" width="15" style="1" customWidth="1"/>
    <col min="3" max="3" width="9.7109375" style="1" customWidth="1"/>
    <col min="4" max="4" width="17.7109375" style="1" bestFit="1" customWidth="1"/>
    <col min="5" max="5" width="19.28515625" style="88" bestFit="1" customWidth="1"/>
    <col min="6" max="6" width="22.7109375" style="1" bestFit="1" customWidth="1"/>
    <col min="7" max="7" width="14.7109375" style="88" bestFit="1" customWidth="1"/>
    <col min="8" max="8" width="16.28515625" style="1" bestFit="1" customWidth="1"/>
    <col min="9" max="9" width="21.85546875" style="88" bestFit="1" customWidth="1"/>
    <col min="10" max="10" width="14.85546875" style="1" bestFit="1" customWidth="1"/>
    <col min="11" max="11" width="13.28515625" style="88" customWidth="1"/>
    <col min="12" max="12" width="13.7109375" style="1" bestFit="1" customWidth="1"/>
    <col min="13" max="13" width="14.140625" style="88" bestFit="1" customWidth="1"/>
    <col min="14" max="14" width="11.42578125" style="1"/>
  </cols>
  <sheetData>
    <row r="1" spans="1:14">
      <c r="A1" s="108" t="s">
        <v>32</v>
      </c>
      <c r="B1" s="110" t="s">
        <v>0</v>
      </c>
      <c r="C1" s="112" t="s">
        <v>1</v>
      </c>
      <c r="D1" s="4" t="s">
        <v>372</v>
      </c>
      <c r="E1" s="86" t="s">
        <v>387</v>
      </c>
      <c r="F1" s="4" t="s">
        <v>376</v>
      </c>
      <c r="G1" s="87" t="s">
        <v>377</v>
      </c>
      <c r="H1" s="4" t="s">
        <v>378</v>
      </c>
      <c r="I1" s="87" t="s">
        <v>380</v>
      </c>
      <c r="J1" s="4" t="s">
        <v>382</v>
      </c>
      <c r="K1" s="87" t="s">
        <v>383</v>
      </c>
      <c r="L1" s="4" t="s">
        <v>384</v>
      </c>
      <c r="M1" s="87" t="s">
        <v>385</v>
      </c>
      <c r="N1" s="4" t="s">
        <v>386</v>
      </c>
    </row>
    <row r="2" spans="1:14">
      <c r="A2" s="109"/>
      <c r="B2" s="111"/>
      <c r="C2" s="113"/>
      <c r="D2" s="4" t="s">
        <v>373</v>
      </c>
      <c r="E2" s="87" t="s">
        <v>374</v>
      </c>
      <c r="F2" s="4" t="s">
        <v>375</v>
      </c>
      <c r="G2" s="87" t="s">
        <v>17</v>
      </c>
      <c r="H2" s="4" t="s">
        <v>379</v>
      </c>
      <c r="I2" s="87" t="s">
        <v>381</v>
      </c>
      <c r="J2" s="4" t="s">
        <v>305</v>
      </c>
      <c r="K2" s="87" t="s">
        <v>307</v>
      </c>
      <c r="L2" s="4" t="s">
        <v>17</v>
      </c>
      <c r="M2" s="87" t="s">
        <v>305</v>
      </c>
      <c r="N2" s="4" t="s">
        <v>307</v>
      </c>
    </row>
    <row r="3" spans="1:14">
      <c r="A3" s="6" t="s">
        <v>33</v>
      </c>
      <c r="B3" s="15" t="s">
        <v>19</v>
      </c>
      <c r="C3" s="21" t="s">
        <v>20</v>
      </c>
      <c r="J3" s="1" t="s">
        <v>260</v>
      </c>
      <c r="K3" s="88" t="s">
        <v>260</v>
      </c>
      <c r="L3" s="1" t="s">
        <v>260</v>
      </c>
      <c r="N3" s="1" t="s">
        <v>260</v>
      </c>
    </row>
    <row r="4" spans="1:14">
      <c r="A4" s="6" t="s">
        <v>26</v>
      </c>
      <c r="B4" s="7" t="s">
        <v>26</v>
      </c>
      <c r="C4" s="8" t="s">
        <v>27</v>
      </c>
      <c r="F4" s="1" t="s">
        <v>260</v>
      </c>
      <c r="H4" s="1" t="s">
        <v>260</v>
      </c>
      <c r="I4" s="88" t="s">
        <v>260</v>
      </c>
      <c r="J4" s="1" t="s">
        <v>260</v>
      </c>
      <c r="M4" s="88" t="s">
        <v>260</v>
      </c>
    </row>
    <row r="5" spans="1:14">
      <c r="A5" s="6" t="s">
        <v>34</v>
      </c>
      <c r="B5" s="7" t="s">
        <v>31</v>
      </c>
      <c r="C5" s="8" t="s">
        <v>35</v>
      </c>
      <c r="J5" s="1" t="s">
        <v>260</v>
      </c>
      <c r="K5" s="88" t="s">
        <v>260</v>
      </c>
      <c r="L5" s="1" t="s">
        <v>260</v>
      </c>
      <c r="M5" s="88" t="s">
        <v>260</v>
      </c>
    </row>
    <row r="6" spans="1:14">
      <c r="A6" s="6" t="s">
        <v>41</v>
      </c>
      <c r="B6" s="7" t="s">
        <v>39</v>
      </c>
      <c r="C6" s="8" t="s">
        <v>40</v>
      </c>
      <c r="D6" s="1" t="s">
        <v>260</v>
      </c>
    </row>
    <row r="7" spans="1:14">
      <c r="A7" s="6" t="s">
        <v>45</v>
      </c>
      <c r="B7" s="7" t="s">
        <v>46</v>
      </c>
      <c r="C7" s="8" t="s">
        <v>47</v>
      </c>
    </row>
    <row r="8" spans="1:14">
      <c r="A8" s="6" t="s">
        <v>50</v>
      </c>
      <c r="B8" s="7" t="s">
        <v>51</v>
      </c>
      <c r="C8" s="8" t="s">
        <v>52</v>
      </c>
      <c r="J8" s="1" t="s">
        <v>260</v>
      </c>
      <c r="K8" s="88" t="s">
        <v>260</v>
      </c>
      <c r="L8" s="1" t="s">
        <v>260</v>
      </c>
      <c r="M8" s="88" t="s">
        <v>260</v>
      </c>
    </row>
    <row r="9" spans="1:14">
      <c r="A9" s="6" t="s">
        <v>56</v>
      </c>
      <c r="B9" s="7" t="s">
        <v>56</v>
      </c>
      <c r="C9" s="8" t="s">
        <v>57</v>
      </c>
      <c r="E9" s="88" t="s">
        <v>260</v>
      </c>
      <c r="N9" s="1" t="s">
        <v>260</v>
      </c>
    </row>
    <row r="10" spans="1:14">
      <c r="A10" s="6" t="s">
        <v>59</v>
      </c>
      <c r="B10" s="7" t="s">
        <v>59</v>
      </c>
      <c r="C10" s="8" t="s">
        <v>60</v>
      </c>
      <c r="E10" s="88" t="s">
        <v>260</v>
      </c>
      <c r="F10" s="1" t="s">
        <v>260</v>
      </c>
      <c r="H10" s="1" t="s">
        <v>260</v>
      </c>
    </row>
    <row r="11" spans="1:14">
      <c r="A11" s="6" t="s">
        <v>63</v>
      </c>
      <c r="B11" s="7" t="s">
        <v>64</v>
      </c>
      <c r="C11" s="8" t="s">
        <v>65</v>
      </c>
      <c r="E11" s="88" t="s">
        <v>260</v>
      </c>
      <c r="I11" s="88" t="s">
        <v>260</v>
      </c>
      <c r="M11" s="88" t="s">
        <v>260</v>
      </c>
    </row>
    <row r="12" spans="1:14">
      <c r="A12" s="6" t="s">
        <v>69</v>
      </c>
      <c r="B12" s="7" t="s">
        <v>69</v>
      </c>
      <c r="C12" s="8" t="s">
        <v>70</v>
      </c>
      <c r="E12" s="88" t="s">
        <v>260</v>
      </c>
      <c r="G12" s="88" t="s">
        <v>260</v>
      </c>
      <c r="H12" s="1" t="s">
        <v>260</v>
      </c>
    </row>
    <row r="13" spans="1:14">
      <c r="A13" s="6" t="s">
        <v>71</v>
      </c>
      <c r="B13" s="7" t="s">
        <v>72</v>
      </c>
      <c r="C13" s="8" t="s">
        <v>73</v>
      </c>
      <c r="D13" s="1" t="s">
        <v>260</v>
      </c>
      <c r="K13" s="88" t="s">
        <v>260</v>
      </c>
      <c r="L13" s="1" t="s">
        <v>260</v>
      </c>
      <c r="N13" s="1" t="s">
        <v>260</v>
      </c>
    </row>
    <row r="14" spans="1:14">
      <c r="A14" s="6" t="s">
        <v>76</v>
      </c>
      <c r="B14" s="7" t="s">
        <v>77</v>
      </c>
      <c r="C14" s="8" t="s">
        <v>78</v>
      </c>
      <c r="E14" s="88" t="s">
        <v>260</v>
      </c>
      <c r="G14" s="88" t="s">
        <v>260</v>
      </c>
      <c r="I14" s="88" t="s">
        <v>260</v>
      </c>
      <c r="J14" s="1" t="s">
        <v>260</v>
      </c>
      <c r="M14" s="88" t="s">
        <v>260</v>
      </c>
    </row>
    <row r="15" spans="1:14">
      <c r="A15" s="6" t="s">
        <v>81</v>
      </c>
      <c r="B15" s="7" t="s">
        <v>82</v>
      </c>
      <c r="C15" s="8" t="s">
        <v>83</v>
      </c>
    </row>
    <row r="16" spans="1:14">
      <c r="A16" s="6" t="s">
        <v>85</v>
      </c>
      <c r="B16" s="7" t="s">
        <v>86</v>
      </c>
      <c r="C16" s="8" t="s">
        <v>87</v>
      </c>
    </row>
    <row r="17" spans="1:14">
      <c r="A17" s="6" t="s">
        <v>89</v>
      </c>
      <c r="B17" s="7" t="s">
        <v>90</v>
      </c>
      <c r="C17" s="8" t="s">
        <v>91</v>
      </c>
      <c r="D17" s="1" t="s">
        <v>260</v>
      </c>
      <c r="F17" s="1" t="s">
        <v>260</v>
      </c>
      <c r="H17" s="1" t="s">
        <v>260</v>
      </c>
    </row>
    <row r="18" spans="1:14">
      <c r="A18" s="6" t="s">
        <v>94</v>
      </c>
      <c r="B18" s="7" t="s">
        <v>95</v>
      </c>
      <c r="C18" s="8" t="s">
        <v>96</v>
      </c>
    </row>
    <row r="19" spans="1:14">
      <c r="A19" s="6" t="s">
        <v>98</v>
      </c>
      <c r="B19" s="7" t="s">
        <v>99</v>
      </c>
      <c r="C19" s="8" t="s">
        <v>100</v>
      </c>
    </row>
    <row r="20" spans="1:14">
      <c r="A20" s="6" t="s">
        <v>102</v>
      </c>
      <c r="B20" s="7" t="s">
        <v>103</v>
      </c>
      <c r="C20" s="8" t="s">
        <v>104</v>
      </c>
    </row>
    <row r="21" spans="1:14">
      <c r="A21" s="6" t="s">
        <v>106</v>
      </c>
      <c r="B21" s="7" t="s">
        <v>107</v>
      </c>
      <c r="C21" s="8" t="s">
        <v>108</v>
      </c>
    </row>
    <row r="22" spans="1:14">
      <c r="A22" s="6" t="s">
        <v>110</v>
      </c>
      <c r="B22" s="7">
        <v>29</v>
      </c>
      <c r="C22" s="8" t="s">
        <v>111</v>
      </c>
      <c r="D22" s="1" t="s">
        <v>260</v>
      </c>
      <c r="F22" s="1" t="s">
        <v>260</v>
      </c>
      <c r="K22" s="88" t="s">
        <v>260</v>
      </c>
      <c r="L22" s="1" t="s">
        <v>260</v>
      </c>
      <c r="N22" s="1" t="s">
        <v>260</v>
      </c>
    </row>
    <row r="23" spans="1:14">
      <c r="A23" s="6" t="s">
        <v>113</v>
      </c>
      <c r="B23" s="7" t="s">
        <v>113</v>
      </c>
      <c r="C23" s="8" t="s">
        <v>114</v>
      </c>
      <c r="D23" s="1" t="s">
        <v>260</v>
      </c>
      <c r="I23" s="88" t="s">
        <v>260</v>
      </c>
      <c r="N23" s="1" t="s">
        <v>260</v>
      </c>
    </row>
    <row r="24" spans="1:14">
      <c r="A24" s="6" t="s">
        <v>116</v>
      </c>
      <c r="B24" s="7" t="s">
        <v>117</v>
      </c>
      <c r="C24" s="8" t="s">
        <v>118</v>
      </c>
    </row>
    <row r="25" spans="1:14">
      <c r="A25" s="6" t="s">
        <v>121</v>
      </c>
      <c r="B25" s="7" t="s">
        <v>122</v>
      </c>
      <c r="C25" s="8" t="s">
        <v>123</v>
      </c>
      <c r="F25" s="1" t="s">
        <v>260</v>
      </c>
      <c r="H25" s="1" t="s">
        <v>260</v>
      </c>
      <c r="I25" s="88" t="s">
        <v>260</v>
      </c>
      <c r="J25" s="1" t="s">
        <v>260</v>
      </c>
      <c r="K25" s="88" t="s">
        <v>260</v>
      </c>
      <c r="L25" s="1" t="s">
        <v>260</v>
      </c>
      <c r="N25" s="1" t="s">
        <v>260</v>
      </c>
    </row>
    <row r="26" spans="1:14">
      <c r="A26" s="6" t="s">
        <v>124</v>
      </c>
      <c r="B26" s="7" t="s">
        <v>125</v>
      </c>
      <c r="C26" s="8" t="s">
        <v>126</v>
      </c>
      <c r="E26" s="88" t="s">
        <v>260</v>
      </c>
      <c r="F26" s="1" t="s">
        <v>260</v>
      </c>
      <c r="H26" s="1" t="s">
        <v>260</v>
      </c>
      <c r="N26" s="1" t="s">
        <v>260</v>
      </c>
    </row>
    <row r="27" spans="1:14">
      <c r="A27" s="6" t="s">
        <v>128</v>
      </c>
      <c r="B27" s="7" t="s">
        <v>128</v>
      </c>
      <c r="C27" s="8" t="s">
        <v>129</v>
      </c>
    </row>
    <row r="28" spans="1:14">
      <c r="A28" s="6" t="s">
        <v>131</v>
      </c>
      <c r="B28" s="7" t="s">
        <v>132</v>
      </c>
      <c r="C28" s="8" t="s">
        <v>133</v>
      </c>
    </row>
    <row r="29" spans="1:14">
      <c r="A29" s="6" t="s">
        <v>134</v>
      </c>
      <c r="B29" s="7" t="s">
        <v>135</v>
      </c>
      <c r="C29" s="8" t="s">
        <v>136</v>
      </c>
      <c r="D29" s="1" t="s">
        <v>260</v>
      </c>
      <c r="F29" s="1" t="s">
        <v>260</v>
      </c>
      <c r="H29" s="1" t="s">
        <v>260</v>
      </c>
      <c r="I29" s="88" t="s">
        <v>260</v>
      </c>
      <c r="J29" s="1" t="s">
        <v>260</v>
      </c>
      <c r="M29" s="88" t="s">
        <v>260</v>
      </c>
    </row>
    <row r="30" spans="1:14">
      <c r="A30" s="6" t="s">
        <v>137</v>
      </c>
      <c r="B30" s="7" t="s">
        <v>138</v>
      </c>
      <c r="C30" s="8" t="s">
        <v>139</v>
      </c>
      <c r="D30" s="1" t="s">
        <v>260</v>
      </c>
    </row>
    <row r="31" spans="1:14">
      <c r="A31" s="6" t="s">
        <v>140</v>
      </c>
      <c r="B31" s="7" t="s">
        <v>141</v>
      </c>
      <c r="C31" s="8" t="s">
        <v>142</v>
      </c>
      <c r="E31" s="88" t="s">
        <v>260</v>
      </c>
      <c r="G31" s="88" t="s">
        <v>260</v>
      </c>
      <c r="I31" s="88" t="s">
        <v>260</v>
      </c>
    </row>
    <row r="32" spans="1:14" ht="15.75" thickBot="1">
      <c r="A32" s="12" t="s">
        <v>143</v>
      </c>
      <c r="B32" s="7" t="s">
        <v>144</v>
      </c>
      <c r="C32" s="8" t="s">
        <v>57</v>
      </c>
      <c r="K32" s="88" t="s">
        <v>260</v>
      </c>
      <c r="L32" s="1" t="s">
        <v>260</v>
      </c>
      <c r="M32" s="88" t="s">
        <v>260</v>
      </c>
    </row>
  </sheetData>
  <mergeCells count="3">
    <mergeCell ref="A1:A2"/>
    <mergeCell ref="B1:B2"/>
    <mergeCell ref="C1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Coureurs</vt:lpstr>
      <vt:lpstr>Entraînement</vt:lpstr>
      <vt:lpstr>Expérience</vt:lpstr>
      <vt:lpstr>Défis</vt:lpstr>
      <vt:lpstr>Programme</vt:lpstr>
      <vt:lpstr>Planning premier trimestre</vt:lpstr>
      <vt:lpstr>Planning deuxième trimestre</vt:lpstr>
      <vt:lpstr>Planning troisième trimestre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</dc:creator>
  <cp:lastModifiedBy>Pierre</cp:lastModifiedBy>
  <dcterms:created xsi:type="dcterms:W3CDTF">2018-09-16T09:47:05Z</dcterms:created>
  <dcterms:modified xsi:type="dcterms:W3CDTF">2018-12-13T15:42:22Z</dcterms:modified>
</cp:coreProperties>
</file>