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<sst xmlns="http://schemas.openxmlformats.org/spreadsheetml/2006/main" count="69" uniqueCount="43">
  <si>
    <t xml:space="preserve">Date</t>
  </si>
  <si>
    <t xml:space="preserve">Jaune si&lt;</t>
  </si>
  <si>
    <t xml:space="preserve">km</t>
  </si>
  <si>
    <t xml:space="preserve">mois</t>
  </si>
  <si>
    <t xml:space="preserve">Entretien 
(C : contrôle, R : Remplacement)</t>
  </si>
  <si>
    <t xml:space="preserve">Fréquence 
(mois)</t>
  </si>
  <si>
    <t xml:space="preserve">Fréquence
(km)</t>
  </si>
  <si>
    <t xml:space="preserve">Prochaine 
(date)</t>
  </si>
  <si>
    <t xml:space="preserve">Prochain 
(km)</t>
  </si>
  <si>
    <t xml:space="preserve">R: huile moteur</t>
  </si>
  <si>
    <t xml:space="preserve">X</t>
  </si>
  <si>
    <t xml:space="preserve">R: filtre a huile</t>
  </si>
  <si>
    <t xml:space="preserve">R: liquide de frein</t>
  </si>
  <si>
    <t xml:space="preserve">C: bougie d'allumage</t>
  </si>
  <si>
    <t xml:space="preserve">C: filtre a air</t>
  </si>
  <si>
    <t xml:space="preserve">C: Reglage ralenti</t>
  </si>
  <si>
    <t xml:space="preserve">C: Jeu culbuteur</t>
  </si>
  <si>
    <t xml:space="preserve">C: tension chaine distri</t>
  </si>
  <si>
    <t xml:space="preserve">C: Reglage garde embrayage</t>
  </si>
  <si>
    <t xml:space="preserve">R: Graissage chaine et tension</t>
  </si>
  <si>
    <t xml:space="preserve">C: Controle pneu</t>
  </si>
  <si>
    <t xml:space="preserve">R: huile fourche &amp; Spi</t>
  </si>
  <si>
    <t xml:space="preserve">C: usure frein</t>
  </si>
  <si>
    <t xml:space="preserve">C: Nettoyage frein</t>
  </si>
  <si>
    <t xml:space="preserve">C: jeu colonne dir</t>
  </si>
  <si>
    <t xml:space="preserve">R: Graissage axe bras osc</t>
  </si>
  <si>
    <t xml:space="preserve">C: Niveau ele batterie</t>
  </si>
  <si>
    <t xml:space="preserve">C: serrage</t>
  </si>
  <si>
    <t xml:space="preserve">R: graissage autre</t>
  </si>
  <si>
    <t xml:space="preserve">R: pneus av</t>
  </si>
  <si>
    <t xml:space="preserve">R: pneus ar</t>
  </si>
  <si>
    <t xml:space="preserve">R: Kit Chaine</t>
  </si>
  <si>
    <t xml:space="preserve">R: batterie</t>
  </si>
  <si>
    <t xml:space="preserve">C: Nettoyage cuve robinet</t>
  </si>
  <si>
    <t xml:space="preserve">C: Nettoyage filtre robinet</t>
  </si>
  <si>
    <t xml:space="preserve">pas sur km</t>
  </si>
  <si>
    <t xml:space="preserve">tuto sur forum (glutch)</t>
  </si>
  <si>
    <t xml:space="preserve">Pneu avant: 3,00-17 pouces. https://www.pneus-online.fr/pneu-moto/metzeler/me-22/3.00--17-tt-50-p-rf.html</t>
  </si>
  <si>
    <t xml:space="preserve">Kit chaîne DID acier Yamaha SR/SE 125 sur la-becanerie.com https://www.la-becanerie.com/moto/partie-cycle/kits-chaines/kit-chaine-did-acier-yamaha-srse-125.html</t>
  </si>
  <si>
    <r>
      <rPr>
        <sz val="10"/>
        <rFont val="Arial"/>
        <family val="2"/>
      </rPr>
      <t xml:space="preserve">Joint spi: https://www.la-becanerie.com/moto/partie-cycle/fourches/joint-spy-de-fourche-athena-p40fork455013.html
Soufflets : </t>
    </r>
    <r>
      <rPr>
        <sz val="10"/>
        <color rgb="FF0000FF"/>
        <rFont val="Arial"/>
        <family val="2"/>
      </rPr>
      <t xml:space="preserve">https://www.la-becanerie.com/moto/partie-cycle/fourches/soufflets-de-fourche-brazoline-noir-o-28--47-mm.html</t>
    </r>
  </si>
  <si>
    <t xml:space="preserve">bougies clé 18. couleur brun foncé jeu entre 0.6 0.7</t>
  </si>
  <si>
    <t xml:space="preserve">usure tambour en gros 1/2</t>
  </si>
  <si>
    <t xml:space="preserve">Usure plaquettes ok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</si>
</sst>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D\ MMM\ YY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angal"/>
      <family val="2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sz val="10"/>
      <color rgb="FF0000FF"/>
      <name val="Times New Roman"/>
      <family val="1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66FF66"/>
        <bgColor rgb="FF99CC00"/>
      </patternFill>
    </fill>
    <fill>
      <patternFill patternType="solid">
        <fgColor rgb="FFFFFF66"/>
        <bgColor rgb="FFFFFF00"/>
      </patternFill>
    </fill>
    <fill>
      <patternFill patternType="solid">
        <fgColor rgb="FFCCFFFF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bottom" textRotation="45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bottom" textRotation="45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46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46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Sans nom1" xfId="20" builtinId="53" customBuiltin="true"/>
    <cellStyle name="Sans nom2" xfId="21" builtinId="53" customBuiltin="true"/>
    <cellStyle name="Sans nom3" xfId="22" builtinId="53" customBuiltin="true"/>
    <cellStyle name="Sans nom4" xfId="23" builtinId="53" customBuiltin="true"/>
  </cellStyles>
  <dxfs count="4">
    <dxf>
      <font>
        <name val="Mangal"/>
        <family val="2"/>
      </font>
      <fill>
        <patternFill>
          <bgColor rgb="FFCCFFFF"/>
        </patternFill>
      </fill>
    </dxf>
    <dxf>
      <font>
        <name val="Mangal"/>
        <family val="2"/>
      </font>
      <fill>
        <patternFill>
          <bgColor rgb="FFFF6600"/>
        </patternFill>
      </fill>
    </dxf>
    <dxf>
      <font>
        <name val="Mangal"/>
        <family val="2"/>
      </font>
      <fill>
        <patternFill>
          <bgColor rgb="FF66FF66"/>
        </patternFill>
      </fill>
    </dxf>
    <dxf>
      <font>
        <name val="Mangal"/>
        <family val="2"/>
      </font>
      <fill>
        <patternFill>
          <bgColor rgb="FFFFFF66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la-becanerie.com/moto/partie-cycle/kits-chaines/kit-chaine-did-acier-yamaha-srse-125.html" TargetMode="External"/><Relationship Id="rId2" Type="http://schemas.openxmlformats.org/officeDocument/2006/relationships/hyperlink" Target="https://www.la-becanerie.com/moto/partie-cycle/fourches/soufflets-de-fourche-brazoline-noir-o-28--47-mm.html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O6" activeCellId="0" sqref="O6"/>
    </sheetView>
  </sheetViews>
  <sheetFormatPr defaultRowHeight="12.8" outlineLevelRow="0" outlineLevelCol="0"/>
  <cols>
    <col collapsed="false" customWidth="true" hidden="false" outlineLevel="0" max="1" min="1" style="0" width="24.54"/>
    <col collapsed="false" customWidth="false" hidden="false" outlineLevel="0" max="2" min="2" style="0" width="11.52"/>
    <col collapsed="false" customWidth="true" hidden="false" outlineLevel="0" max="3" min="3" style="0" width="8.6"/>
    <col collapsed="false" customWidth="false" hidden="false" outlineLevel="0" max="5" min="4" style="0" width="11.52"/>
    <col collapsed="false" customWidth="true" hidden="false" outlineLevel="0" max="16" min="6" style="0" width="7.65"/>
    <col collapsed="false" customWidth="false" hidden="false" outlineLevel="0" max="1025" min="17" style="0" width="11.52"/>
  </cols>
  <sheetData>
    <row r="1" customFormat="false" ht="12.8" hidden="false" customHeight="false" outlineLevel="0" collapsed="false">
      <c r="A1" s="1" t="s">
        <v>0</v>
      </c>
      <c r="B1" s="2" t="n">
        <f aca="true">TODAY()</f>
        <v>43416</v>
      </c>
      <c r="C1" s="3"/>
      <c r="D1" s="4" t="s">
        <v>1</v>
      </c>
      <c r="E1" s="1" t="n">
        <v>500</v>
      </c>
      <c r="F1" s="5" t="s">
        <v>2</v>
      </c>
      <c r="G1" s="6"/>
      <c r="H1" s="7"/>
      <c r="I1" s="7"/>
      <c r="J1" s="7"/>
    </row>
    <row r="2" customFormat="false" ht="12.8" hidden="false" customHeight="false" outlineLevel="0" collapsed="false">
      <c r="A2" s="1" t="s">
        <v>2</v>
      </c>
      <c r="B2" s="4" t="n">
        <v>19500</v>
      </c>
      <c r="C2" s="8"/>
      <c r="D2" s="4"/>
      <c r="E2" s="1" t="n">
        <v>2</v>
      </c>
      <c r="F2" s="5" t="s">
        <v>3</v>
      </c>
      <c r="G2" s="6"/>
      <c r="H2" s="7"/>
      <c r="I2" s="7"/>
      <c r="J2" s="7"/>
    </row>
    <row r="3" customFormat="false" ht="34.3" hidden="false" customHeight="false" outlineLevel="0" collapsed="false">
      <c r="A3" s="9"/>
      <c r="B3" s="8"/>
      <c r="C3" s="8"/>
      <c r="D3" s="8"/>
      <c r="F3" s="10" t="s">
        <v>0</v>
      </c>
      <c r="G3" s="11" t="n">
        <v>40329</v>
      </c>
      <c r="H3" s="11" t="n">
        <v>43252</v>
      </c>
      <c r="I3" s="11" t="n">
        <v>43374</v>
      </c>
      <c r="J3" s="11" t="n">
        <v>43414</v>
      </c>
      <c r="K3" s="10"/>
      <c r="L3" s="10"/>
      <c r="M3" s="10"/>
      <c r="N3" s="10"/>
      <c r="O3" s="10"/>
      <c r="P3" s="10"/>
    </row>
    <row r="4" customFormat="false" ht="27.6" hidden="false" customHeight="false" outlineLevel="0" collapsed="false">
      <c r="A4" s="12" t="s">
        <v>4</v>
      </c>
      <c r="B4" s="4" t="s">
        <v>5</v>
      </c>
      <c r="C4" s="4" t="s">
        <v>6</v>
      </c>
      <c r="D4" s="4" t="s">
        <v>7</v>
      </c>
      <c r="E4" s="12" t="s">
        <v>8</v>
      </c>
      <c r="F4" s="13" t="s">
        <v>2</v>
      </c>
      <c r="G4" s="14" t="n">
        <v>15000</v>
      </c>
      <c r="H4" s="14" t="n">
        <v>18500</v>
      </c>
      <c r="I4" s="14" t="n">
        <v>19270</v>
      </c>
      <c r="J4" s="13" t="n">
        <v>19500</v>
      </c>
      <c r="K4" s="13"/>
      <c r="L4" s="13"/>
      <c r="M4" s="13"/>
      <c r="N4" s="13"/>
      <c r="O4" s="13"/>
      <c r="P4" s="13"/>
    </row>
    <row r="5" customFormat="false" ht="12.8" hidden="false" customHeight="false" outlineLevel="0" collapsed="false">
      <c r="A5" s="4" t="s">
        <v>9</v>
      </c>
      <c r="B5" s="15"/>
      <c r="C5" s="4" t="n">
        <v>3000</v>
      </c>
      <c r="D5" s="16" t="str">
        <f aca="false">IF(B5&lt;&gt;"",IF(ISNA(MATCH("X",$G5:$AA5)),0,EDATE(INDEX($G$3:$AA$33,1,MATCH("X",$G5:$AA5)),B5)),"")</f>
        <v/>
      </c>
      <c r="E5" s="4" t="n">
        <f aca="false">IF(C5&lt;&gt;"",IF(ISNA(MATCH("X",$G5:$AA5)),C5,INDEX($G$3:$AA$33,2,MATCH("X",$G5:$AA5))+C5),"")</f>
        <v>22270</v>
      </c>
      <c r="F5" s="17"/>
      <c r="G5" s="18"/>
      <c r="H5" s="18"/>
      <c r="I5" s="19" t="s">
        <v>10</v>
      </c>
      <c r="J5" s="20"/>
      <c r="K5" s="20"/>
      <c r="L5" s="20"/>
      <c r="M5" s="20"/>
      <c r="N5" s="20"/>
      <c r="O5" s="20"/>
      <c r="P5" s="20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customFormat="false" ht="12.8" hidden="false" customHeight="false" outlineLevel="0" collapsed="false">
      <c r="A6" s="4" t="s">
        <v>11</v>
      </c>
      <c r="B6" s="15"/>
      <c r="C6" s="4" t="n">
        <v>6000</v>
      </c>
      <c r="D6" s="16" t="str">
        <f aca="false">IF(B6&lt;&gt;"",IF(ISNA(MATCH("X",$G6:$AA6)),0,EDATE(INDEX($G$3:$AA$33,1,MATCH("X",$G6:$AA6)),B6)),"")</f>
        <v/>
      </c>
      <c r="E6" s="4" t="n">
        <f aca="false">IF(C6&lt;&gt;"",IF(ISNA(MATCH("X",$G6:$AA6)),C6,INDEX($G$3:$AA$33,2,MATCH("X",$G6:$AA6))+C6),"")</f>
        <v>25270</v>
      </c>
      <c r="F6" s="22"/>
      <c r="G6" s="18"/>
      <c r="H6" s="18"/>
      <c r="I6" s="19" t="s">
        <v>10</v>
      </c>
      <c r="J6" s="20"/>
      <c r="K6" s="20"/>
      <c r="L6" s="20"/>
      <c r="M6" s="20"/>
      <c r="N6" s="20"/>
      <c r="O6" s="20"/>
      <c r="P6" s="20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customFormat="false" ht="12.8" hidden="false" customHeight="false" outlineLevel="0" collapsed="false">
      <c r="A7" s="4" t="s">
        <v>12</v>
      </c>
      <c r="B7" s="15"/>
      <c r="C7" s="4" t="n">
        <v>3000</v>
      </c>
      <c r="D7" s="16" t="str">
        <f aca="false">IF(B7&lt;&gt;"",IF(ISNA(MATCH("X",$G7:$AA7)),0,EDATE(INDEX($G$3:$AA$33,1,MATCH("X",$G7:$AA7)),B7)),"")</f>
        <v/>
      </c>
      <c r="E7" s="4" t="n">
        <f aca="false">IF(C7&lt;&gt;"",IF(ISNA(MATCH("X",$G7:$AA7)),C7,INDEX($G$3:$AA$33,2,MATCH("X",$G7:$AA7))+C7),"")</f>
        <v>22500</v>
      </c>
      <c r="F7" s="22"/>
      <c r="G7" s="18"/>
      <c r="H7" s="18"/>
      <c r="I7" s="19"/>
      <c r="J7" s="20" t="s">
        <v>10</v>
      </c>
      <c r="K7" s="20"/>
      <c r="L7" s="20"/>
      <c r="M7" s="20"/>
      <c r="N7" s="20"/>
      <c r="O7" s="20"/>
      <c r="P7" s="20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customFormat="false" ht="12.8" hidden="false" customHeight="false" outlineLevel="0" collapsed="false">
      <c r="A8" s="4" t="s">
        <v>13</v>
      </c>
      <c r="B8" s="15"/>
      <c r="C8" s="4" t="n">
        <v>1500</v>
      </c>
      <c r="D8" s="16" t="str">
        <f aca="false">IF(B8&lt;&gt;"",IF(ISNA(MATCH("X",$G8:$AA8)),0,EDATE(INDEX($G$3:$AA$33,1,MATCH("X",$G8:$AA8)),B8)),"")</f>
        <v/>
      </c>
      <c r="E8" s="4" t="n">
        <f aca="false">IF(C8&lt;&gt;"",IF(ISNA(MATCH("X",$G8:$AA8)),C8,INDEX($G$3:$AA$33,2,MATCH("X",$G8:$AA8))+C8),"")</f>
        <v>20770</v>
      </c>
      <c r="F8" s="22"/>
      <c r="G8" s="18"/>
      <c r="H8" s="18"/>
      <c r="I8" s="19" t="s">
        <v>10</v>
      </c>
      <c r="J8" s="20"/>
      <c r="K8" s="20"/>
      <c r="L8" s="20"/>
      <c r="M8" s="20"/>
      <c r="N8" s="20"/>
      <c r="O8" s="20"/>
      <c r="P8" s="20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customFormat="false" ht="12.8" hidden="false" customHeight="false" outlineLevel="0" collapsed="false">
      <c r="A9" s="4" t="s">
        <v>14</v>
      </c>
      <c r="B9" s="15"/>
      <c r="C9" s="4" t="n">
        <v>1500</v>
      </c>
      <c r="D9" s="16" t="str">
        <f aca="false">IF(B9&lt;&gt;"",IF(ISNA(MATCH("X",$G9:$AA9)),0,EDATE(INDEX($G$3:$AA$33,1,MATCH("X",$G9:$AA9)),B9)),"")</f>
        <v/>
      </c>
      <c r="E9" s="4" t="n">
        <f aca="false">IF(C9&lt;&gt;"",IF(ISNA(MATCH("X",$G9:$AA9)),C9,INDEX($G$3:$AA$33,2,MATCH("X",$G9:$AA9))+C9),"")</f>
        <v>20770</v>
      </c>
      <c r="F9" s="22"/>
      <c r="G9" s="18"/>
      <c r="H9" s="18"/>
      <c r="I9" s="19" t="s">
        <v>10</v>
      </c>
      <c r="J9" s="20"/>
      <c r="K9" s="20"/>
      <c r="L9" s="20"/>
      <c r="M9" s="20"/>
      <c r="N9" s="20"/>
      <c r="O9" s="20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customFormat="false" ht="12.8" hidden="false" customHeight="false" outlineLevel="0" collapsed="false">
      <c r="A10" s="4" t="s">
        <v>15</v>
      </c>
      <c r="B10" s="15"/>
      <c r="C10" s="4" t="n">
        <v>1500</v>
      </c>
      <c r="D10" s="16" t="str">
        <f aca="false">IF(B10&lt;&gt;"",IF(ISNA(MATCH("X",$G10:$AA10)),0,EDATE(INDEX($G$3:$AA$33,1,MATCH("X",$G10:$AA10)),B10)),"")</f>
        <v/>
      </c>
      <c r="E10" s="4" t="n">
        <f aca="false">IF(C10&lt;&gt;"",IF(ISNA(MATCH("X",$G10:$AA10)),C10,INDEX($G$3:$AA$33,2,MATCH("X",$G10:$AA10))+C10),"")</f>
        <v>20770</v>
      </c>
      <c r="F10" s="22"/>
      <c r="G10" s="18"/>
      <c r="H10" s="18"/>
      <c r="I10" s="19" t="s">
        <v>10</v>
      </c>
      <c r="J10" s="20"/>
      <c r="K10" s="20"/>
      <c r="L10" s="20"/>
      <c r="M10" s="20"/>
      <c r="N10" s="20"/>
      <c r="O10" s="20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customFormat="false" ht="12.8" hidden="false" customHeight="false" outlineLevel="0" collapsed="false">
      <c r="A11" s="4" t="s">
        <v>16</v>
      </c>
      <c r="B11" s="15"/>
      <c r="C11" s="4" t="n">
        <v>1500</v>
      </c>
      <c r="D11" s="16" t="str">
        <f aca="false">IF(B11&lt;&gt;"",IF(ISNA(MATCH("X",$G11:$AA11)),0,EDATE(INDEX($G$3:$AA$33,1,MATCH("X",$G11:$AA11)),B11)),"")</f>
        <v/>
      </c>
      <c r="E11" s="4" t="n">
        <f aca="false">IF(C11&lt;&gt;"",IF(ISNA(MATCH("X",$G11:$AA11)),C11,INDEX($G$3:$AA$33,2,MATCH("X",$G11:$AA11))+C11),"")</f>
        <v>20770</v>
      </c>
      <c r="F11" s="22"/>
      <c r="G11" s="18"/>
      <c r="H11" s="18"/>
      <c r="I11" s="23" t="s">
        <v>10</v>
      </c>
      <c r="J11" s="20"/>
      <c r="K11" s="20"/>
      <c r="L11" s="20"/>
      <c r="M11" s="20"/>
      <c r="N11" s="20"/>
      <c r="O11" s="20"/>
      <c r="P11" s="20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customFormat="false" ht="12.8" hidden="false" customHeight="false" outlineLevel="0" collapsed="false">
      <c r="A12" s="4" t="s">
        <v>17</v>
      </c>
      <c r="B12" s="15"/>
      <c r="C12" s="4" t="n">
        <v>5000</v>
      </c>
      <c r="D12" s="16" t="str">
        <f aca="false">IF(B12&lt;&gt;"",IF(ISNA(MATCH("X",$G12:$AA12)),0,EDATE(INDEX($G$3:$AA$33,1,MATCH("X",$G12:$AA12)),B12)),"")</f>
        <v/>
      </c>
      <c r="E12" s="4" t="n">
        <f aca="false">IF(C12&lt;&gt;"",IF(ISNA(MATCH("X",$G12:$AA12)),C12,INDEX($G$3:$AA$33,2,MATCH("X",$G12:$AA12))+C12),"")</f>
        <v>24270</v>
      </c>
      <c r="F12" s="22"/>
      <c r="G12" s="18"/>
      <c r="H12" s="18"/>
      <c r="I12" s="19" t="s">
        <v>10</v>
      </c>
      <c r="J12" s="20"/>
      <c r="K12" s="20"/>
      <c r="L12" s="20"/>
      <c r="M12" s="20"/>
      <c r="N12" s="20"/>
      <c r="O12" s="20"/>
      <c r="P12" s="20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customFormat="false" ht="12.8" hidden="false" customHeight="false" outlineLevel="0" collapsed="false">
      <c r="A13" s="4" t="s">
        <v>18</v>
      </c>
      <c r="B13" s="15"/>
      <c r="C13" s="4" t="n">
        <v>3000</v>
      </c>
      <c r="D13" s="16" t="str">
        <f aca="false">IF(B13&lt;&gt;"",IF(ISNA(MATCH("X",$G13:$AA13)),0,EDATE(INDEX($G$3:$AA$33,1,MATCH("X",$G13:$AA13)),B13)),"")</f>
        <v/>
      </c>
      <c r="E13" s="4" t="n">
        <f aca="false">IF(C13&lt;&gt;"",IF(ISNA(MATCH("X",$G13:$AA13)),C13,INDEX($G$3:$AA$33,2,MATCH("X",$G13:$AA13))+C13),"")</f>
        <v>22270</v>
      </c>
      <c r="F13" s="22"/>
      <c r="G13" s="18"/>
      <c r="H13" s="18"/>
      <c r="I13" s="19" t="s">
        <v>10</v>
      </c>
      <c r="J13" s="20"/>
      <c r="K13" s="20"/>
      <c r="L13" s="20"/>
      <c r="M13" s="20"/>
      <c r="N13" s="20"/>
      <c r="O13" s="20"/>
      <c r="P13" s="20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customFormat="false" ht="12.8" hidden="false" customHeight="false" outlineLevel="0" collapsed="false">
      <c r="A14" s="4" t="s">
        <v>19</v>
      </c>
      <c r="B14" s="15"/>
      <c r="C14" s="4" t="n">
        <v>500</v>
      </c>
      <c r="D14" s="16" t="str">
        <f aca="false">IF(B14&lt;&gt;"",IF(ISNA(MATCH("X",$G14:$AA14)),0,EDATE(INDEX($G$3:$AA$33,1,MATCH("X",$G14:$AA14)),B14)),"")</f>
        <v/>
      </c>
      <c r="E14" s="4" t="n">
        <f aca="false">IF(C14&lt;&gt;"",IF(ISNA(MATCH("X",$G14:$AA14)),C14,INDEX($G$3:$AA$33,2,MATCH("X",$G14:$AA14))+C14),"")</f>
        <v>19770</v>
      </c>
      <c r="F14" s="22"/>
      <c r="G14" s="18"/>
      <c r="H14" s="18"/>
      <c r="I14" s="19" t="s">
        <v>10</v>
      </c>
      <c r="J14" s="20"/>
      <c r="K14" s="20"/>
      <c r="L14" s="20"/>
      <c r="M14" s="20"/>
      <c r="N14" s="20"/>
      <c r="O14" s="20"/>
      <c r="P14" s="20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customFormat="false" ht="12.8" hidden="false" customHeight="false" outlineLevel="0" collapsed="false">
      <c r="A15" s="4" t="s">
        <v>20</v>
      </c>
      <c r="B15" s="15" t="n">
        <v>2</v>
      </c>
      <c r="C15" s="4" t="n">
        <v>1500</v>
      </c>
      <c r="D15" s="16" t="n">
        <f aca="false">IF(B15&lt;&gt;"",IF(ISNA(MATCH("X",$G15:$AA15)),0,EDATE(INDEX($G$3:$AA$33,1,MATCH("X",$G15:$AA15)),B15)),"")</f>
        <v>43475</v>
      </c>
      <c r="E15" s="4" t="n">
        <f aca="false">IF(C15&lt;&gt;"",IF(ISNA(MATCH("X",$G15:$AA15)),C15,INDEX($G$3:$AA$33,2,MATCH("X",$G15:$AA15))+C15),"")</f>
        <v>21000</v>
      </c>
      <c r="F15" s="22"/>
      <c r="G15" s="19"/>
      <c r="H15" s="19" t="s">
        <v>10</v>
      </c>
      <c r="I15" s="18"/>
      <c r="J15" s="20" t="s">
        <v>10</v>
      </c>
      <c r="K15" s="20"/>
      <c r="L15" s="20"/>
      <c r="M15" s="20"/>
      <c r="N15" s="20"/>
      <c r="O15" s="20"/>
      <c r="P15" s="20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customFormat="false" ht="12.8" hidden="false" customHeight="false" outlineLevel="0" collapsed="false">
      <c r="A16" s="4" t="s">
        <v>21</v>
      </c>
      <c r="B16" s="15"/>
      <c r="C16" s="4" t="n">
        <v>6000</v>
      </c>
      <c r="D16" s="16" t="str">
        <f aca="false">IF(B16&lt;&gt;"",IF(ISNA(MATCH("X",$G16:$AA16)),0,EDATE(INDEX($G$3:$AA$33,1,MATCH("X",$G16:$AA16)),B16)),"")</f>
        <v/>
      </c>
      <c r="E16" s="4" t="n">
        <f aca="false">IF(C16&lt;&gt;"",IF(ISNA(MATCH("X",$G16:$AA16)),C16,INDEX($G$3:$AA$33,2,MATCH("X",$G16:$AA16))+C16),"")</f>
        <v>25500</v>
      </c>
      <c r="F16" s="22"/>
      <c r="G16" s="18"/>
      <c r="H16" s="18"/>
      <c r="I16" s="18"/>
      <c r="J16" s="20" t="s">
        <v>10</v>
      </c>
      <c r="K16" s="20"/>
      <c r="L16" s="20"/>
      <c r="M16" s="20"/>
      <c r="N16" s="20"/>
      <c r="O16" s="20"/>
      <c r="P16" s="20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customFormat="false" ht="12.8" hidden="false" customHeight="false" outlineLevel="0" collapsed="false">
      <c r="A17" s="4" t="s">
        <v>22</v>
      </c>
      <c r="B17" s="15"/>
      <c r="C17" s="4" t="n">
        <v>3000</v>
      </c>
      <c r="D17" s="16" t="str">
        <f aca="false">IF(B17&lt;&gt;"",IF(ISNA(MATCH("X",$G17:$AA17)),0,EDATE(INDEX($G$3:$AA$33,1,MATCH("X",$G17:$AA17)),B17)),"")</f>
        <v/>
      </c>
      <c r="E17" s="4" t="n">
        <f aca="false">IF(C17&lt;&gt;"",IF(ISNA(MATCH("X",$G17:$AA17)),C17,INDEX($G$3:$AA$33,2,MATCH("X",$G17:$AA17))+C17),"")</f>
        <v>22270</v>
      </c>
      <c r="F17" s="22"/>
      <c r="G17" s="18"/>
      <c r="H17" s="18"/>
      <c r="I17" s="19" t="s">
        <v>10</v>
      </c>
      <c r="J17" s="20"/>
      <c r="K17" s="20"/>
      <c r="L17" s="20"/>
      <c r="M17" s="20"/>
      <c r="N17" s="20"/>
      <c r="O17" s="20"/>
      <c r="P17" s="20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customFormat="false" ht="12.8" hidden="false" customHeight="false" outlineLevel="0" collapsed="false">
      <c r="A18" s="4" t="s">
        <v>23</v>
      </c>
      <c r="B18" s="15"/>
      <c r="C18" s="4" t="n">
        <v>6000</v>
      </c>
      <c r="D18" s="16" t="str">
        <f aca="false">IF(B18&lt;&gt;"",IF(ISNA(MATCH("X",$G18:$AA18)),0,EDATE(INDEX($G$3:$AA$33,1,MATCH("X",$G18:$AA18)),B18)),"")</f>
        <v/>
      </c>
      <c r="E18" s="4" t="n">
        <f aca="false">IF(C18&lt;&gt;"",IF(ISNA(MATCH("X",$G18:$AA18)),C18,INDEX($G$3:$AA$33,2,MATCH("X",$G18:$AA18))+C18),"")</f>
        <v>25500</v>
      </c>
      <c r="F18" s="22"/>
      <c r="G18" s="18"/>
      <c r="H18" s="18"/>
      <c r="I18" s="18"/>
      <c r="J18" s="20" t="s">
        <v>10</v>
      </c>
      <c r="K18" s="20"/>
      <c r="L18" s="20"/>
      <c r="M18" s="20"/>
      <c r="N18" s="20"/>
      <c r="O18" s="20"/>
      <c r="P18" s="20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customFormat="false" ht="12.8" hidden="false" customHeight="false" outlineLevel="0" collapsed="false">
      <c r="A19" s="4" t="s">
        <v>24</v>
      </c>
      <c r="B19" s="15"/>
      <c r="C19" s="4" t="n">
        <v>6000</v>
      </c>
      <c r="D19" s="16" t="str">
        <f aca="false">IF(B19&lt;&gt;"",IF(ISNA(MATCH("X",$G19:$AA19)),0,EDATE(INDEX($G$3:$AA$33,1,MATCH("X",$G19:$AA19)),B19)),"")</f>
        <v/>
      </c>
      <c r="E19" s="4" t="n">
        <f aca="false">IF(C19&lt;&gt;"",IF(ISNA(MATCH("X",$G19:$AA19)),C19,INDEX($G$3:$AA$33,2,MATCH("X",$G19:$AA19))+C19),"")</f>
        <v>25500</v>
      </c>
      <c r="F19" s="22"/>
      <c r="G19" s="18"/>
      <c r="H19" s="18"/>
      <c r="I19" s="18"/>
      <c r="J19" s="20" t="s">
        <v>10</v>
      </c>
      <c r="K19" s="20"/>
      <c r="L19" s="20"/>
      <c r="M19" s="20"/>
      <c r="N19" s="20"/>
      <c r="O19" s="20"/>
      <c r="P19" s="20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customFormat="false" ht="12.8" hidden="false" customHeight="false" outlineLevel="0" collapsed="false">
      <c r="A20" s="4" t="s">
        <v>25</v>
      </c>
      <c r="B20" s="15"/>
      <c r="C20" s="4" t="n">
        <v>12000</v>
      </c>
      <c r="D20" s="16" t="str">
        <f aca="false">IF(B20&lt;&gt;"",IF(ISNA(MATCH("X",$G20:$AA20)),0,EDATE(INDEX($G$3:$AA$33,1,MATCH("X",$G20:$AA20)),B20)),"")</f>
        <v/>
      </c>
      <c r="E20" s="4" t="n">
        <f aca="false">IF(C20&lt;&gt;"",IF(ISNA(MATCH("X",$G20:$AA20)),C20,INDEX($G$3:$AA$33,2,MATCH("X",$G20:$AA20))+C20),"")</f>
        <v>31500</v>
      </c>
      <c r="F20" s="22"/>
      <c r="G20" s="18"/>
      <c r="H20" s="18"/>
      <c r="I20" s="18"/>
      <c r="J20" s="20" t="s">
        <v>10</v>
      </c>
      <c r="K20" s="20"/>
      <c r="L20" s="20"/>
      <c r="M20" s="20"/>
      <c r="N20" s="20"/>
      <c r="O20" s="20"/>
      <c r="P20" s="20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customFormat="false" ht="12.8" hidden="false" customHeight="false" outlineLevel="0" collapsed="false">
      <c r="A21" s="4" t="s">
        <v>26</v>
      </c>
      <c r="B21" s="15"/>
      <c r="C21" s="4" t="n">
        <v>1000</v>
      </c>
      <c r="D21" s="16" t="str">
        <f aca="false">IF(B21&lt;&gt;"",IF(ISNA(MATCH("X",$G21:$AA21)),0,EDATE(INDEX($G$3:$AA$33,1,MATCH("X",$G21:$AA21)),B21)),"")</f>
        <v/>
      </c>
      <c r="E21" s="4" t="n">
        <f aca="false">IF(C21&lt;&gt;"",IF(ISNA(MATCH("X",$G21:$AA21)),C21,INDEX($G$3:$AA$33,2,MATCH("X",$G21:$AA21))+C21),"")</f>
        <v>20270</v>
      </c>
      <c r="F21" s="22"/>
      <c r="G21" s="18"/>
      <c r="H21" s="18"/>
      <c r="I21" s="19" t="s">
        <v>10</v>
      </c>
      <c r="J21" s="20"/>
      <c r="K21" s="20"/>
      <c r="L21" s="20"/>
      <c r="M21" s="20"/>
      <c r="N21" s="20"/>
      <c r="O21" s="20"/>
      <c r="P21" s="20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customFormat="false" ht="12.8" hidden="false" customHeight="false" outlineLevel="0" collapsed="false">
      <c r="A22" s="4" t="s">
        <v>27</v>
      </c>
      <c r="B22" s="15"/>
      <c r="C22" s="4" t="n">
        <v>3000</v>
      </c>
      <c r="D22" s="16" t="str">
        <f aca="false">IF(B22&lt;&gt;"",IF(ISNA(MATCH("X",$G22:$AA22)),0,EDATE(INDEX($G$3:$AA$33,1,MATCH("X",$G22:$AA22)),B22)),"")</f>
        <v/>
      </c>
      <c r="E22" s="4" t="n">
        <f aca="false">IF(C22&lt;&gt;"",IF(ISNA(MATCH("X",$G22:$AA22)),C22,INDEX($G$3:$AA$33,2,MATCH("X",$G22:$AA22))+C22),"")</f>
        <v>22500</v>
      </c>
      <c r="F22" s="22"/>
      <c r="G22" s="18"/>
      <c r="H22" s="18"/>
      <c r="I22" s="18"/>
      <c r="J22" s="20" t="s">
        <v>10</v>
      </c>
      <c r="K22" s="20"/>
      <c r="L22" s="20"/>
      <c r="M22" s="20"/>
      <c r="N22" s="20"/>
      <c r="O22" s="20"/>
      <c r="P22" s="20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false" ht="12.8" hidden="false" customHeight="false" outlineLevel="0" collapsed="false">
      <c r="A23" s="4" t="s">
        <v>28</v>
      </c>
      <c r="B23" s="15"/>
      <c r="C23" s="4" t="n">
        <v>3000</v>
      </c>
      <c r="D23" s="16" t="str">
        <f aca="false">IF(B23&lt;&gt;"",IF(ISNA(MATCH("X",$G23:$AA23)),0,EDATE(INDEX($G$3:$AA$33,1,MATCH("X",$G23:$AA23)),B23)),"")</f>
        <v/>
      </c>
      <c r="E23" s="4" t="n">
        <f aca="false">IF(C23&lt;&gt;"",IF(ISNA(MATCH("X",$G23:$AA23)),C23,INDEX($G$3:$AA$33,2,MATCH("X",$G23:$AA23))+C23),"")</f>
        <v>22500</v>
      </c>
      <c r="F23" s="22"/>
      <c r="G23" s="18"/>
      <c r="H23" s="18"/>
      <c r="I23" s="18"/>
      <c r="J23" s="20" t="s">
        <v>10</v>
      </c>
      <c r="K23" s="20"/>
      <c r="L23" s="20"/>
      <c r="M23" s="20"/>
      <c r="N23" s="20"/>
      <c r="O23" s="20"/>
      <c r="P23" s="20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customFormat="false" ht="12.8" hidden="false" customHeight="false" outlineLevel="0" collapsed="false">
      <c r="A24" s="4" t="s">
        <v>29</v>
      </c>
      <c r="B24" s="15"/>
      <c r="C24" s="24"/>
      <c r="D24" s="16" t="str">
        <f aca="false">IF(B24&lt;&gt;"",IF(ISNA(MATCH("X",$H24:$AA24)),0,EDATE(INDEX($H$3:$AA$33,1,MATCH("X",$H24:$AA24)),B24)),"")</f>
        <v/>
      </c>
      <c r="E24" s="4" t="str">
        <f aca="false">IF(C24&lt;&gt;"",IF(ISNA(MATCH("X",$G24:$AA24)),C24,INDEX($G$3:$AA$33,2,MATCH("X",$G24:$AA24))+C24),"")</f>
        <v/>
      </c>
      <c r="F24" s="22"/>
      <c r="G24" s="19"/>
      <c r="H24" s="19" t="s">
        <v>10</v>
      </c>
      <c r="I24" s="18"/>
      <c r="J24" s="20"/>
      <c r="K24" s="20"/>
      <c r="L24" s="20"/>
      <c r="M24" s="20"/>
      <c r="N24" s="20"/>
      <c r="O24" s="20"/>
      <c r="P24" s="20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customFormat="false" ht="12.8" hidden="false" customHeight="false" outlineLevel="0" collapsed="false">
      <c r="A25" s="4" t="s">
        <v>30</v>
      </c>
      <c r="B25" s="15"/>
      <c r="C25" s="24"/>
      <c r="D25" s="16" t="str">
        <f aca="false">IF(B25&lt;&gt;"",IF(ISNA(MATCH("X",$H25:$AA25)),0,EDATE(INDEX($H$3:$AA$33,1,MATCH("X",$H25:$AA25)),B25)),"")</f>
        <v/>
      </c>
      <c r="E25" s="4" t="str">
        <f aca="false">IF(C25&lt;&gt;"",IF(ISNA(MATCH("X",$G25:$AA25)),C25,INDEX($G$3:$AA$33,2,MATCH("X",$G25:$AA25))+C25),"")</f>
        <v/>
      </c>
      <c r="F25" s="22"/>
      <c r="G25" s="18"/>
      <c r="H25" s="18"/>
      <c r="I25" s="18"/>
      <c r="J25" s="20"/>
      <c r="K25" s="20"/>
      <c r="L25" s="20"/>
      <c r="M25" s="20"/>
      <c r="N25" s="20"/>
      <c r="O25" s="20"/>
      <c r="P25" s="20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customFormat="false" ht="12.8" hidden="false" customHeight="false" outlineLevel="0" collapsed="false">
      <c r="A26" s="4" t="s">
        <v>31</v>
      </c>
      <c r="B26" s="15"/>
      <c r="C26" s="24"/>
      <c r="D26" s="16" t="str">
        <f aca="false">IF(B26&lt;&gt;"",IF(ISNA(MATCH("X",$H26:$AA26)),0,EDATE(INDEX($H$3:$AA$33,1,MATCH("X",$H26:$AA26)),B26)),"")</f>
        <v/>
      </c>
      <c r="E26" s="4" t="str">
        <f aca="false">IF(C26&lt;&gt;"",IF(ISNA(MATCH("X",$G26:$AA26)),C26,INDEX($G$3:$AA$33,2,MATCH("X",$G26:$AA26))+C26),"")</f>
        <v/>
      </c>
      <c r="F26" s="22"/>
      <c r="G26" s="18"/>
      <c r="H26" s="18"/>
      <c r="I26" s="19" t="s">
        <v>10</v>
      </c>
      <c r="J26" s="20"/>
      <c r="K26" s="20"/>
      <c r="L26" s="20"/>
      <c r="M26" s="20"/>
      <c r="N26" s="20"/>
      <c r="O26" s="20"/>
      <c r="P26" s="20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customFormat="false" ht="12.8" hidden="false" customHeight="false" outlineLevel="0" collapsed="false">
      <c r="A27" s="4" t="s">
        <v>32</v>
      </c>
      <c r="B27" s="15"/>
      <c r="C27" s="24"/>
      <c r="D27" s="16" t="str">
        <f aca="false">IF(B27&lt;&gt;"",IF(ISNA(MATCH("X",$H27:$AA27)),0,EDATE(INDEX($H$3:$AA$33,1,MATCH("X",$H27:$AA27)),B27)),"")</f>
        <v/>
      </c>
      <c r="E27" s="4" t="str">
        <f aca="false">IF(C27&lt;&gt;"",IF(ISNA(MATCH("X",$G27:$AA27)),C27,INDEX($G$3:$AA$33,2,MATCH("X",$G27:$AA27))+C27),"")</f>
        <v/>
      </c>
      <c r="F27" s="22"/>
      <c r="G27" s="18"/>
      <c r="H27" s="18"/>
      <c r="I27" s="18"/>
      <c r="J27" s="20"/>
      <c r="K27" s="20"/>
      <c r="L27" s="20"/>
      <c r="M27" s="20"/>
      <c r="N27" s="20"/>
      <c r="O27" s="20"/>
      <c r="P27" s="20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customFormat="false" ht="12.8" hidden="false" customHeight="false" outlineLevel="0" collapsed="false">
      <c r="A28" s="4" t="s">
        <v>33</v>
      </c>
      <c r="B28" s="15" t="n">
        <v>24</v>
      </c>
      <c r="C28" s="24"/>
      <c r="D28" s="16" t="n">
        <f aca="false">IF(B28&lt;&gt;"",IF(ISNA(MATCH("X",$H28:$AA28)),0,EDATE(INDEX($H$3:$AA$33,1,MATCH("X",$H28:$AA28)),B28)),"")</f>
        <v>44105</v>
      </c>
      <c r="E28" s="4" t="str">
        <f aca="false">IF(C28&lt;&gt;"",IF(ISNA(MATCH("X",$G28:$AA28)),C28,INDEX($G$3:$AA$33,2,MATCH("X",$G28:$AA28))+C28),"")</f>
        <v/>
      </c>
      <c r="F28" s="22"/>
      <c r="G28" s="18"/>
      <c r="H28" s="18"/>
      <c r="I28" s="25" t="s">
        <v>10</v>
      </c>
      <c r="K28" s="20"/>
      <c r="L28" s="20"/>
      <c r="M28" s="20"/>
      <c r="N28" s="20"/>
      <c r="O28" s="20"/>
      <c r="P28" s="20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customFormat="false" ht="12.8" hidden="false" customHeight="false" outlineLevel="0" collapsed="false">
      <c r="A29" s="4" t="s">
        <v>34</v>
      </c>
      <c r="B29" s="15"/>
      <c r="C29" s="4" t="n">
        <v>10000</v>
      </c>
      <c r="D29" s="16" t="str">
        <f aca="false">IF(B29&lt;&gt;"",IF(ISNA(MATCH("X",$H29:$AA29)),0,EDATE(INDEX($H$3:$AA$33,1,MATCH("X",$H29:$AA29)),B29)),"")</f>
        <v/>
      </c>
      <c r="E29" s="4" t="n">
        <f aca="false">IF(C29&lt;&gt;"",IF(ISNA(MATCH("X",$G29:$AA29)),C29,INDEX($G$3:$AA$33,2,MATCH("X",$G29:$AA29))+C29),"")</f>
        <v>25000</v>
      </c>
      <c r="F29" s="22"/>
      <c r="G29" s="18" t="s">
        <v>10</v>
      </c>
      <c r="H29" s="18"/>
      <c r="I29" s="18"/>
      <c r="J29" s="20"/>
      <c r="K29" s="20"/>
      <c r="L29" s="20"/>
      <c r="M29" s="20"/>
      <c r="N29" s="20"/>
      <c r="O29" s="20"/>
      <c r="P29" s="20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customFormat="false" ht="23.85" hidden="false" customHeight="false" outlineLevel="0" collapsed="false">
      <c r="A30" s="26"/>
      <c r="B30" s="26"/>
      <c r="C30" s="26"/>
      <c r="D30" s="26"/>
      <c r="E30" s="26"/>
      <c r="F30" s="26"/>
      <c r="G30" s="26"/>
      <c r="H30" s="27" t="s">
        <v>35</v>
      </c>
      <c r="I30" s="28"/>
      <c r="J30" s="21" t="s">
        <v>36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false" ht="158.2" hidden="false" customHeight="false" outlineLevel="0" collapsed="false">
      <c r="A31" s="26"/>
      <c r="B31" s="26"/>
      <c r="C31" s="26"/>
      <c r="D31" s="26"/>
      <c r="E31" s="26"/>
      <c r="F31" s="26"/>
      <c r="G31" s="26"/>
      <c r="H31" s="8" t="s">
        <v>37</v>
      </c>
      <c r="I31" s="29" t="s">
        <v>38</v>
      </c>
      <c r="J31" s="30" t="s">
        <v>39</v>
      </c>
    </row>
    <row r="32" customFormat="false" ht="79.85" hidden="false" customHeight="false" outlineLevel="0" collapsed="false">
      <c r="A32" s="26"/>
      <c r="B32" s="26"/>
      <c r="C32" s="26"/>
      <c r="D32" s="26"/>
      <c r="E32" s="26"/>
      <c r="F32" s="26"/>
      <c r="G32" s="26"/>
      <c r="H32" s="26"/>
      <c r="I32" s="31" t="s">
        <v>40</v>
      </c>
    </row>
    <row r="33" customFormat="false" ht="46.25" hidden="false" customHeight="false" outlineLevel="0" collapsed="false">
      <c r="A33" s="26"/>
      <c r="B33" s="26"/>
      <c r="C33" s="26"/>
      <c r="D33" s="26"/>
      <c r="E33" s="26"/>
      <c r="F33" s="26"/>
      <c r="G33" s="26"/>
      <c r="H33" s="26"/>
      <c r="I33" s="8" t="s">
        <v>41</v>
      </c>
    </row>
    <row r="34" customFormat="false" ht="35.05" hidden="false" customHeight="false" outlineLevel="0" collapsed="false">
      <c r="A34" s="26"/>
      <c r="B34" s="26"/>
      <c r="C34" s="26"/>
      <c r="D34" s="26"/>
      <c r="E34" s="26"/>
      <c r="F34" s="26"/>
      <c r="G34" s="26"/>
      <c r="H34" s="26"/>
      <c r="I34" s="8" t="s">
        <v>42</v>
      </c>
    </row>
  </sheetData>
  <conditionalFormatting sqref="G5:P27 G29:P29 G28:H28 K28:P28">
    <cfRule type="expression" priority="2" aboveAverage="0" equalAverage="0" bottom="0" percent="0" rank="0" text="" dxfId="0">
      <formula>MOD(ROW(),2)=0</formula>
    </cfRule>
  </conditionalFormatting>
  <conditionalFormatting sqref="A5:C29">
    <cfRule type="expression" priority="3" aboveAverage="0" equalAverage="0" bottom="0" percent="0" rank="0" text="" dxfId="0">
      <formula>MOD(ROW(),2)=0</formula>
    </cfRule>
  </conditionalFormatting>
  <conditionalFormatting sqref="E5:E29">
    <cfRule type="cellIs" priority="4" operator="lessThanOrEqual" aboveAverage="0" equalAverage="0" bottom="0" percent="0" rank="0" text="" dxfId="1">
      <formula>Feuille1!$B$2</formula>
    </cfRule>
    <cfRule type="cellIs" priority="5" operator="greaterThan" aboveAverage="0" equalAverage="0" bottom="0" percent="0" rank="0" text="" dxfId="2">
      <formula>Feuille1!$B$2+Feuille1!$E$1</formula>
    </cfRule>
    <cfRule type="cellIs" priority="6" operator="between" aboveAverage="0" equalAverage="0" bottom="0" percent="0" rank="0" text="" dxfId="3">
      <formula>Feuille1!$B$2</formula>
      <formula>Feuille1!$B$2+Feuille1!$E$1</formula>
    </cfRule>
  </conditionalFormatting>
  <conditionalFormatting sqref="I28">
    <cfRule type="expression" priority="7" aboveAverage="0" equalAverage="0" bottom="0" percent="0" rank="0" text="" dxfId="0">
      <formula>MOD(ROW(),2)=0</formula>
    </cfRule>
  </conditionalFormatting>
  <conditionalFormatting sqref="D5:D29">
    <cfRule type="cellIs" priority="8" operator="lessThan" aboveAverage="0" equalAverage="0" bottom="0" percent="0" rank="0" text="" dxfId="1">
      <formula>Feuille1!$B$1</formula>
    </cfRule>
    <cfRule type="cellIs" priority="9" operator="between" aboveAverage="0" equalAverage="0" bottom="0" percent="0" rank="0" text="" dxfId="3">
      <formula>Feuille1!$B$1</formula>
      <formula>EDATE(Feuille1!$B$1,Feuille1!$E$2)</formula>
    </cfRule>
    <cfRule type="cellIs" priority="10" operator="greaterThan" aboveAverage="0" equalAverage="0" bottom="0" percent="0" rank="0" text="" dxfId="2">
      <formula>EDATE(Feuille1!$B$1,Feuille1!$E$2)</formula>
    </cfRule>
  </conditionalFormatting>
  <hyperlinks>
    <hyperlink ref="I31" r:id="rId1" display="Kit chaîne DID acier Yamaha SR/SE 125 sur la-becanerie.com https://www.la-becanerie.com/moto/partie-cycle/kits-chaines/kit-chaine-did-acier-yamaha-srse-125.html"/>
    <hyperlink ref="J31" r:id="rId2" display="https://www.la-becanerie.com/moto/partie-cycle/fourches/soufflets-de-fourche-brazoline-noir-o-28--47-mm.html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LibreOffice/5.2.7.2$Windows_X86_64 LibreOffice_project/2b7f1e640c46ceb28adf43ee075a6e8b8439ed10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2018-11-10T16:03:44Z</dcterms:created>
  <dc:creator/>
  <dc:description/>
  <dc:language>fr-FR</dc:language>
  <cp:lastModifiedBy/>
  <dcterms:modified xsi:type="dcterms:W3CDTF">2018-11-12T21:29:35Z</dcterms:modified>
  <cp:revision>5</cp:revision>
  <dc:subject/>
  <dc:title/>
</cp:coreProperties>
</file>