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wan\OneDrive\Documents\DOSSIER MOHAMED\Video 4\"/>
    </mc:Choice>
  </mc:AlternateContent>
  <bookViews>
    <workbookView xWindow="0" yWindow="0" windowWidth="24000" windowHeight="9510" activeTab="1"/>
  </bookViews>
  <sheets>
    <sheet name="Feuil1" sheetId="1" r:id="rId1"/>
    <sheet name="Feuil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6" i="2"/>
  <c r="H7" i="2"/>
  <c r="G4" i="2"/>
  <c r="H4" i="2"/>
  <c r="D19" i="2"/>
  <c r="D5" i="2" l="1"/>
  <c r="E7" i="2"/>
  <c r="C7" i="2"/>
  <c r="E6" i="2"/>
  <c r="C6" i="2"/>
  <c r="E5" i="2"/>
  <c r="C5" i="2"/>
  <c r="E4" i="2"/>
  <c r="C4" i="2"/>
  <c r="C9" i="2" s="1"/>
  <c r="G5" i="2" l="1"/>
  <c r="G7" i="2"/>
  <c r="G6" i="2"/>
  <c r="D11" i="2"/>
  <c r="F7" i="2" s="1"/>
  <c r="D3" i="1"/>
  <c r="D4" i="1"/>
  <c r="F6" i="2" l="1"/>
  <c r="F4" i="2"/>
  <c r="F5" i="2"/>
  <c r="E6" i="1"/>
  <c r="E5" i="1"/>
  <c r="E4" i="1"/>
  <c r="D10" i="1"/>
  <c r="D20" i="1"/>
  <c r="C8" i="1"/>
  <c r="C6" i="1"/>
  <c r="C5" i="1"/>
  <c r="C4" i="1"/>
  <c r="C3" i="1"/>
  <c r="F4" i="1" l="1"/>
  <c r="F6" i="1"/>
  <c r="F5" i="1"/>
  <c r="E3" i="1"/>
  <c r="F3" i="1" s="1"/>
</calcChain>
</file>

<file path=xl/sharedStrings.xml><?xml version="1.0" encoding="utf-8"?>
<sst xmlns="http://schemas.openxmlformats.org/spreadsheetml/2006/main" count="62" uniqueCount="22">
  <si>
    <t>N</t>
  </si>
  <si>
    <t>Fc Malines</t>
  </si>
  <si>
    <t>Union saint gilloise</t>
  </si>
  <si>
    <t xml:space="preserve">Lierse SK </t>
  </si>
  <si>
    <t>St-Trond</t>
  </si>
  <si>
    <t>Grille 1:</t>
  </si>
  <si>
    <t>Grille 2:</t>
  </si>
  <si>
    <t>Grille 3:</t>
  </si>
  <si>
    <t>Grille 4:</t>
  </si>
  <si>
    <t>Somme des notes :</t>
  </si>
  <si>
    <t>Note Maxi</t>
  </si>
  <si>
    <t>Somme de départ</t>
  </si>
  <si>
    <t>Note maxi</t>
  </si>
  <si>
    <t>Barême</t>
  </si>
  <si>
    <t>Côtes</t>
  </si>
  <si>
    <t>Mise:</t>
  </si>
  <si>
    <t>Gains</t>
  </si>
  <si>
    <t>total des mises:</t>
  </si>
  <si>
    <t>Gains total:</t>
  </si>
  <si>
    <t>Différence Côte</t>
  </si>
  <si>
    <t>Mise additionel</t>
  </si>
  <si>
    <t>Mise addi par rapport à la cote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</si>
</sst>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80C]_-;\-* #,##0.00\ [$€-80C]_-;_-* &quot;-&quot;??\ [$€-80C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5" fillId="0" borderId="1" xfId="0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4" fontId="2" fillId="2" borderId="3" xfId="1" applyFont="1" applyFill="1" applyBorder="1" applyAlignment="1">
      <alignment horizontal="center" vertical="center"/>
    </xf>
    <xf numFmtId="0" fontId="2" fillId="2" borderId="4" xfId="0" applyFont="1" applyFill="1" applyBorder="1"/>
    <xf numFmtId="44" fontId="2" fillId="2" borderId="0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44" fontId="6" fillId="2" borderId="11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4" fontId="7" fillId="2" borderId="1" xfId="0" applyNumberFormat="1" applyFont="1" applyFill="1" applyBorder="1"/>
    <xf numFmtId="44" fontId="7" fillId="2" borderId="2" xfId="0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0" fillId="0" borderId="0" xfId="0" applyBorder="1"/>
    <xf numFmtId="44" fontId="0" fillId="0" borderId="0" xfId="1" applyFont="1" applyBorder="1"/>
    <xf numFmtId="0" fontId="5" fillId="0" borderId="0" xfId="0" applyFont="1" applyBorder="1" applyAlignment="1">
      <alignment horizontal="center"/>
    </xf>
    <xf numFmtId="44" fontId="5" fillId="0" borderId="0" xfId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2" fillId="2" borderId="1" xfId="0" applyFont="1" applyFill="1" applyBorder="1"/>
    <xf numFmtId="44" fontId="2" fillId="2" borderId="1" xfId="1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8" fillId="0" borderId="0" xfId="0" applyFont="1" applyBorder="1"/>
    <xf numFmtId="164" fontId="5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4" fontId="9" fillId="0" borderId="1" xfId="1" applyFont="1" applyBorder="1" applyAlignment="1">
      <alignment horizontal="center"/>
    </xf>
    <xf numFmtId="44" fontId="11" fillId="0" borderId="1" xfId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I18" sqref="I18"/>
    </sheetView>
  </sheetViews>
  <sheetFormatPr baseColWidth="10" defaultRowHeight="15" x14ac:dyDescent="0.25"/>
  <cols>
    <col min="1" max="1" width="11.42578125" customWidth="1"/>
    <col min="2" max="2" width="16.85546875" bestFit="1" customWidth="1"/>
    <col min="3" max="3" width="17.85546875" bestFit="1" customWidth="1"/>
    <col min="4" max="4" width="14.140625" customWidth="1"/>
    <col min="5" max="5" width="12.28515625" customWidth="1"/>
    <col min="6" max="6" width="17.5703125" customWidth="1"/>
    <col min="12" max="12" width="11.42578125" customWidth="1"/>
    <col min="16" max="16" width="10.42578125" bestFit="1" customWidth="1"/>
    <col min="17" max="17" width="4" bestFit="1" customWidth="1"/>
    <col min="18" max="18" width="21.28515625" customWidth="1"/>
  </cols>
  <sheetData>
    <row r="1" spans="2:18" x14ac:dyDescent="0.25">
      <c r="B1" s="2"/>
      <c r="C1" s="12"/>
      <c r="D1" s="11"/>
      <c r="E1" s="11"/>
      <c r="F1" s="11"/>
      <c r="G1" s="3"/>
      <c r="H1" s="3"/>
      <c r="I1" s="6"/>
      <c r="P1" s="2">
        <v>1</v>
      </c>
      <c r="Q1" s="2" t="s">
        <v>0</v>
      </c>
      <c r="R1" s="2">
        <v>2</v>
      </c>
    </row>
    <row r="2" spans="2:18" x14ac:dyDescent="0.25">
      <c r="B2" s="13"/>
      <c r="C2" s="14" t="s">
        <v>9</v>
      </c>
      <c r="D2" s="13" t="s">
        <v>15</v>
      </c>
      <c r="E2" s="13" t="s">
        <v>16</v>
      </c>
      <c r="F2" s="13" t="s">
        <v>18</v>
      </c>
      <c r="G2" s="3"/>
      <c r="H2" s="3"/>
      <c r="I2" s="6"/>
      <c r="P2" s="2" t="s">
        <v>1</v>
      </c>
      <c r="Q2" s="4">
        <v>3.8</v>
      </c>
      <c r="R2" s="2" t="s">
        <v>2</v>
      </c>
    </row>
    <row r="3" spans="2:18" x14ac:dyDescent="0.25">
      <c r="B3" s="13" t="s">
        <v>5</v>
      </c>
      <c r="C3" s="14">
        <f>SUM(P3+P6)</f>
        <v>4.9000000000000004</v>
      </c>
      <c r="D3" s="15">
        <f>11</f>
        <v>11</v>
      </c>
      <c r="E3" s="15">
        <f>(P3*D3)*P6</f>
        <v>56.1</v>
      </c>
      <c r="F3" s="33">
        <f>E3-D10</f>
        <v>24.1</v>
      </c>
      <c r="G3" s="3"/>
      <c r="H3" s="3"/>
      <c r="I3" s="6"/>
      <c r="P3" s="4">
        <v>1.5</v>
      </c>
      <c r="Q3" s="2"/>
      <c r="R3" s="5">
        <v>6.5</v>
      </c>
    </row>
    <row r="4" spans="2:18" x14ac:dyDescent="0.25">
      <c r="B4" s="13" t="s">
        <v>6</v>
      </c>
      <c r="C4" s="14">
        <f>SUM(P3+Q5)</f>
        <v>4.9000000000000004</v>
      </c>
      <c r="D4" s="15">
        <f>11</f>
        <v>11</v>
      </c>
      <c r="E4" s="13">
        <f>(P3*D4)*Q5</f>
        <v>56.1</v>
      </c>
      <c r="F4" s="33">
        <f>E4-D10</f>
        <v>24.1</v>
      </c>
      <c r="G4" s="3"/>
      <c r="H4" s="3"/>
      <c r="I4" s="6"/>
      <c r="P4" s="2"/>
      <c r="Q4" s="2"/>
      <c r="R4" s="2"/>
    </row>
    <row r="5" spans="2:18" x14ac:dyDescent="0.25">
      <c r="B5" s="13" t="s">
        <v>7</v>
      </c>
      <c r="C5" s="14">
        <f>SUM(Q2+P6)</f>
        <v>7.1999999999999993</v>
      </c>
      <c r="D5" s="16">
        <v>5</v>
      </c>
      <c r="E5" s="13">
        <f>(Q2*D5)*P6</f>
        <v>64.599999999999994</v>
      </c>
      <c r="F5" s="33">
        <f>E5-D10</f>
        <v>32.599999999999994</v>
      </c>
      <c r="G5" s="3"/>
      <c r="H5" s="3"/>
      <c r="I5" s="6"/>
      <c r="P5" s="2" t="s">
        <v>3</v>
      </c>
      <c r="Q5" s="5">
        <v>3.4</v>
      </c>
      <c r="R5" s="2" t="s">
        <v>4</v>
      </c>
    </row>
    <row r="6" spans="2:18" x14ac:dyDescent="0.25">
      <c r="B6" s="13" t="s">
        <v>8</v>
      </c>
      <c r="C6" s="17">
        <f>SUM(Q2+Q5)</f>
        <v>7.1999999999999993</v>
      </c>
      <c r="D6" s="18">
        <v>5</v>
      </c>
      <c r="E6" s="19">
        <f>(Q2*D6)*Q5</f>
        <v>64.599999999999994</v>
      </c>
      <c r="F6" s="34">
        <f>E6-D10</f>
        <v>32.599999999999994</v>
      </c>
      <c r="G6" s="3"/>
      <c r="H6" s="3"/>
      <c r="I6" s="6"/>
      <c r="P6" s="4">
        <v>3.4</v>
      </c>
      <c r="Q6" s="2"/>
      <c r="R6" s="4">
        <v>2.0499999999999998</v>
      </c>
    </row>
    <row r="7" spans="2:18" x14ac:dyDescent="0.25">
      <c r="B7" s="20"/>
      <c r="C7" s="21"/>
      <c r="D7" s="22"/>
      <c r="E7" s="22"/>
      <c r="F7" s="35"/>
      <c r="G7" s="3"/>
      <c r="H7" s="3"/>
      <c r="I7" s="6"/>
      <c r="P7" s="2"/>
      <c r="Q7" s="2"/>
      <c r="R7" s="2"/>
    </row>
    <row r="8" spans="2:18" x14ac:dyDescent="0.25">
      <c r="B8" s="20" t="s">
        <v>10</v>
      </c>
      <c r="C8" s="23">
        <f>MAX(C3:C7)</f>
        <v>7.1999999999999993</v>
      </c>
      <c r="D8" s="24"/>
      <c r="E8" s="24"/>
      <c r="F8" s="25"/>
      <c r="G8" s="3"/>
      <c r="H8" s="3"/>
      <c r="I8" s="6"/>
    </row>
    <row r="9" spans="2:18" x14ac:dyDescent="0.25">
      <c r="B9" s="20" t="s">
        <v>11</v>
      </c>
      <c r="C9" s="26">
        <v>10</v>
      </c>
      <c r="D9" s="24"/>
      <c r="E9" s="24"/>
      <c r="F9" s="27"/>
      <c r="G9" s="6"/>
      <c r="H9" s="6"/>
      <c r="I9" s="6"/>
    </row>
    <row r="10" spans="2:18" x14ac:dyDescent="0.25">
      <c r="B10" s="20" t="s">
        <v>17</v>
      </c>
      <c r="C10" s="23"/>
      <c r="D10" s="28">
        <f>D3+D4+D5+D6</f>
        <v>32</v>
      </c>
      <c r="E10" s="24"/>
      <c r="F10" s="27"/>
      <c r="G10" s="6"/>
      <c r="H10" s="6"/>
      <c r="I10" s="6"/>
    </row>
    <row r="11" spans="2:18" x14ac:dyDescent="0.25">
      <c r="B11" s="20"/>
      <c r="C11" s="23"/>
      <c r="D11" s="24"/>
      <c r="E11" s="24"/>
      <c r="F11" s="27"/>
      <c r="G11" s="6"/>
      <c r="H11" s="6"/>
      <c r="I11" s="6"/>
    </row>
    <row r="12" spans="2:18" x14ac:dyDescent="0.25">
      <c r="B12" s="29" t="s">
        <v>12</v>
      </c>
      <c r="C12" s="30">
        <v>5</v>
      </c>
      <c r="D12" s="31"/>
      <c r="E12" s="32"/>
      <c r="F12" s="36"/>
      <c r="G12" s="6"/>
      <c r="H12" s="6"/>
      <c r="I12" s="6"/>
    </row>
    <row r="13" spans="2:18" x14ac:dyDescent="0.25">
      <c r="B13" s="3"/>
      <c r="C13" s="3"/>
      <c r="D13" s="10"/>
      <c r="E13" s="3"/>
      <c r="F13" s="6"/>
      <c r="G13" s="6"/>
      <c r="H13" s="6"/>
      <c r="I13" s="6"/>
    </row>
    <row r="14" spans="2:18" x14ac:dyDescent="0.25">
      <c r="B14" s="3"/>
      <c r="C14" s="3"/>
      <c r="D14" s="3"/>
      <c r="E14" s="3"/>
      <c r="F14" s="6"/>
      <c r="G14" s="6"/>
      <c r="H14" s="6"/>
      <c r="I14" s="6"/>
    </row>
    <row r="15" spans="2:18" x14ac:dyDescent="0.25">
      <c r="B15" s="3"/>
      <c r="C15" s="3"/>
      <c r="D15" s="3"/>
      <c r="E15" s="3"/>
      <c r="F15" s="6"/>
      <c r="G15" s="6"/>
      <c r="H15" s="6"/>
      <c r="I15" s="6"/>
    </row>
    <row r="16" spans="2:18" x14ac:dyDescent="0.25">
      <c r="B16" s="3"/>
      <c r="C16" s="3"/>
      <c r="D16" s="3"/>
      <c r="E16" s="6"/>
      <c r="F16" s="6"/>
      <c r="G16" s="6"/>
      <c r="H16" s="6"/>
      <c r="I16" s="6"/>
    </row>
    <row r="17" spans="1:9" x14ac:dyDescent="0.25">
      <c r="B17" s="3"/>
      <c r="C17" s="3"/>
      <c r="D17" s="3"/>
      <c r="E17" s="3"/>
      <c r="F17" s="6"/>
      <c r="G17" s="6"/>
      <c r="H17" s="6"/>
      <c r="I17" s="6"/>
    </row>
    <row r="18" spans="1:9" x14ac:dyDescent="0.25">
      <c r="A18" s="6"/>
      <c r="B18" s="3"/>
      <c r="C18" s="3"/>
      <c r="D18" s="3"/>
      <c r="E18" s="3"/>
      <c r="F18" s="6"/>
      <c r="G18" s="6"/>
      <c r="H18" s="6"/>
      <c r="I18" s="6"/>
    </row>
    <row r="19" spans="1:9" x14ac:dyDescent="0.25">
      <c r="A19" s="6"/>
      <c r="B19" s="8"/>
      <c r="C19" s="8" t="s">
        <v>14</v>
      </c>
      <c r="D19" s="8"/>
      <c r="E19" s="3"/>
      <c r="F19" s="6"/>
      <c r="G19" s="6"/>
      <c r="H19" s="6"/>
      <c r="I19" s="6"/>
    </row>
    <row r="20" spans="1:9" x14ac:dyDescent="0.25">
      <c r="A20" s="6"/>
      <c r="B20" s="8" t="s">
        <v>13</v>
      </c>
      <c r="C20" s="8">
        <v>0.1</v>
      </c>
      <c r="D20" s="9">
        <f>0.75</f>
        <v>0.75</v>
      </c>
      <c r="E20" s="3"/>
      <c r="F20" s="6"/>
      <c r="G20" s="6"/>
      <c r="H20" s="6"/>
      <c r="I20" s="6"/>
    </row>
    <row r="21" spans="1:9" x14ac:dyDescent="0.25">
      <c r="A21" s="6"/>
      <c r="B21" s="8" t="s">
        <v>13</v>
      </c>
      <c r="C21" s="8">
        <v>0.2</v>
      </c>
      <c r="D21" s="9">
        <v>1.5</v>
      </c>
      <c r="E21" s="3"/>
      <c r="F21" s="6"/>
      <c r="G21" s="6"/>
      <c r="H21" s="6"/>
      <c r="I21" s="6"/>
    </row>
    <row r="22" spans="1:9" x14ac:dyDescent="0.25">
      <c r="A22" s="6"/>
      <c r="B22" s="8" t="s">
        <v>13</v>
      </c>
      <c r="C22" s="8">
        <v>0.3</v>
      </c>
      <c r="D22" s="9">
        <v>2.25</v>
      </c>
      <c r="E22" s="3"/>
      <c r="F22" s="6"/>
      <c r="G22" s="6"/>
      <c r="H22" s="6"/>
      <c r="I22" s="6"/>
    </row>
    <row r="23" spans="1:9" x14ac:dyDescent="0.25">
      <c r="A23" s="6"/>
      <c r="B23" s="8" t="s">
        <v>13</v>
      </c>
      <c r="C23" s="8">
        <v>0.4</v>
      </c>
      <c r="D23" s="9">
        <v>3</v>
      </c>
      <c r="E23" s="3"/>
      <c r="F23" s="6"/>
      <c r="G23" s="6"/>
      <c r="H23" s="6"/>
      <c r="I23" s="6"/>
    </row>
    <row r="24" spans="1:9" x14ac:dyDescent="0.25">
      <c r="A24" s="6"/>
      <c r="B24" s="8" t="s">
        <v>13</v>
      </c>
      <c r="C24" s="8">
        <v>0.5</v>
      </c>
      <c r="D24" s="9">
        <v>3.75</v>
      </c>
      <c r="E24" s="1"/>
    </row>
    <row r="25" spans="1:9" x14ac:dyDescent="0.25">
      <c r="A25" s="6"/>
      <c r="B25" s="8" t="s">
        <v>13</v>
      </c>
      <c r="C25" s="8">
        <v>0.6</v>
      </c>
      <c r="D25" s="9">
        <v>4.5</v>
      </c>
      <c r="E25" s="1"/>
    </row>
    <row r="26" spans="1:9" x14ac:dyDescent="0.25">
      <c r="A26" s="6"/>
      <c r="B26" s="8" t="s">
        <v>13</v>
      </c>
      <c r="C26" s="8">
        <v>0.7</v>
      </c>
      <c r="D26" s="9">
        <v>5.25</v>
      </c>
      <c r="E26" s="1"/>
    </row>
    <row r="27" spans="1:9" x14ac:dyDescent="0.25">
      <c r="A27" s="6"/>
      <c r="B27" s="8" t="s">
        <v>13</v>
      </c>
      <c r="C27" s="8">
        <v>0.8</v>
      </c>
      <c r="D27" s="9">
        <v>6</v>
      </c>
      <c r="E27" s="1"/>
    </row>
    <row r="28" spans="1:9" x14ac:dyDescent="0.25">
      <c r="A28" s="6"/>
      <c r="B28" s="8" t="s">
        <v>13</v>
      </c>
      <c r="C28" s="8">
        <v>0.9</v>
      </c>
      <c r="D28" s="9">
        <v>6.75</v>
      </c>
      <c r="E28" s="1"/>
    </row>
    <row r="29" spans="1:9" x14ac:dyDescent="0.25">
      <c r="A29" s="6"/>
      <c r="B29" s="8" t="s">
        <v>13</v>
      </c>
      <c r="C29" s="8">
        <v>1</v>
      </c>
      <c r="D29" s="9">
        <v>7.5</v>
      </c>
      <c r="E29" s="1"/>
    </row>
    <row r="30" spans="1:9" x14ac:dyDescent="0.25">
      <c r="D3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2"/>
  <sheetViews>
    <sheetView tabSelected="1" topLeftCell="C3" workbookViewId="0">
      <selection activeCell="L18" sqref="L18"/>
    </sheetView>
  </sheetViews>
  <sheetFormatPr baseColWidth="10" defaultRowHeight="15" x14ac:dyDescent="0.25"/>
  <cols>
    <col min="2" max="2" width="16.85546875" bestFit="1" customWidth="1"/>
    <col min="3" max="3" width="31.140625" bestFit="1" customWidth="1"/>
    <col min="4" max="4" width="14.85546875" bestFit="1" customWidth="1"/>
    <col min="5" max="5" width="8.42578125" bestFit="1" customWidth="1"/>
    <col min="6" max="6" width="11.140625" bestFit="1" customWidth="1"/>
    <col min="7" max="7" width="15" bestFit="1" customWidth="1"/>
    <col min="8" max="8" width="28.140625" bestFit="1" customWidth="1"/>
    <col min="10" max="10" width="7.85546875" bestFit="1" customWidth="1"/>
    <col min="11" max="11" width="7.140625" bestFit="1" customWidth="1"/>
    <col min="12" max="12" width="14.85546875" bestFit="1" customWidth="1"/>
    <col min="16" max="16" width="10.42578125" bestFit="1" customWidth="1"/>
    <col min="17" max="17" width="4" bestFit="1" customWidth="1"/>
    <col min="18" max="18" width="18.140625" bestFit="1" customWidth="1"/>
  </cols>
  <sheetData>
    <row r="2" spans="2:18" x14ac:dyDescent="0.25">
      <c r="B2" s="48"/>
      <c r="C2" s="49"/>
      <c r="D2" s="50"/>
      <c r="E2" s="50"/>
      <c r="F2" s="50"/>
      <c r="G2" s="49"/>
      <c r="H2" s="49"/>
      <c r="I2" s="6"/>
      <c r="J2" s="37"/>
      <c r="K2" s="51"/>
      <c r="L2" s="51"/>
      <c r="P2" s="2">
        <v>1</v>
      </c>
      <c r="Q2" s="2" t="s">
        <v>0</v>
      </c>
      <c r="R2" s="2">
        <v>2</v>
      </c>
    </row>
    <row r="3" spans="2:18" x14ac:dyDescent="0.25">
      <c r="B3" s="47"/>
      <c r="C3" s="47" t="s">
        <v>9</v>
      </c>
      <c r="D3" s="47" t="s">
        <v>15</v>
      </c>
      <c r="E3" s="47" t="s">
        <v>16</v>
      </c>
      <c r="F3" s="47" t="s">
        <v>18</v>
      </c>
      <c r="G3" s="47" t="s">
        <v>19</v>
      </c>
      <c r="H3" s="47" t="s">
        <v>21</v>
      </c>
      <c r="I3" s="6"/>
      <c r="J3" s="39"/>
      <c r="K3" s="39"/>
      <c r="L3" s="52"/>
      <c r="P3" s="2" t="s">
        <v>1</v>
      </c>
      <c r="Q3" s="4">
        <v>3.8</v>
      </c>
      <c r="R3" s="2" t="s">
        <v>2</v>
      </c>
    </row>
    <row r="4" spans="2:18" x14ac:dyDescent="0.25">
      <c r="B4" s="13" t="s">
        <v>5</v>
      </c>
      <c r="C4" s="13">
        <f>SUM(P4+P7)</f>
        <v>4.9000000000000004</v>
      </c>
      <c r="D4" s="15">
        <v>11</v>
      </c>
      <c r="E4" s="15">
        <f>(P4*D4)*P7</f>
        <v>56.1</v>
      </c>
      <c r="F4" s="33">
        <f>E4-D11</f>
        <v>24.1</v>
      </c>
      <c r="G4" s="13">
        <f>C9-C4</f>
        <v>2.2999999999999989</v>
      </c>
      <c r="H4" s="46" t="e">
        <f>CHOOSE(MATCH(G4,{0;0.1;0.2;0.3;0.4;0.5;0.6;0.7;0.8;0.9;1;2;2.3},0),D$18,D19,D20,D21,D22,D23,D24,D25,D26,D27,D28,D29,D30,D30)</f>
        <v>#N/A</v>
      </c>
      <c r="I4" s="6"/>
      <c r="J4" s="39"/>
      <c r="K4" s="39"/>
      <c r="L4" s="40"/>
      <c r="P4" s="4">
        <v>1.5</v>
      </c>
      <c r="Q4" s="2"/>
      <c r="R4" s="5">
        <v>6.5</v>
      </c>
    </row>
    <row r="5" spans="2:18" x14ac:dyDescent="0.25">
      <c r="B5" s="13" t="s">
        <v>6</v>
      </c>
      <c r="C5" s="13">
        <f>SUM(P4+Q6)</f>
        <v>4.9000000000000004</v>
      </c>
      <c r="D5" s="15">
        <f>11</f>
        <v>11</v>
      </c>
      <c r="E5" s="13">
        <f>(P4*D5)*Q6</f>
        <v>56.1</v>
      </c>
      <c r="F5" s="33">
        <f>E5-D11</f>
        <v>24.1</v>
      </c>
      <c r="G5" s="13">
        <f>C9-C5</f>
        <v>2.2999999999999989</v>
      </c>
      <c r="H5" s="46" t="e">
        <f>CHOOSE(MATCH(G5,{0;0.1;0.2;0.3;0.4;0.5;0.6;0.7;0.8;0.9;1;2;2.3},0),D$18,D20,D21,D22,D23,D24,D25,D26,D27,D28,D29,D30,D31,D31)</f>
        <v>#N/A</v>
      </c>
      <c r="I5" s="6"/>
      <c r="J5" s="39"/>
      <c r="K5" s="39"/>
      <c r="L5" s="40"/>
      <c r="M5" s="3"/>
      <c r="P5" s="2"/>
      <c r="Q5" s="2"/>
      <c r="R5" s="2"/>
    </row>
    <row r="6" spans="2:18" x14ac:dyDescent="0.25">
      <c r="B6" s="13" t="s">
        <v>7</v>
      </c>
      <c r="C6" s="13">
        <f>SUM(Q3+P7)</f>
        <v>7.1999999999999993</v>
      </c>
      <c r="D6" s="16">
        <v>5</v>
      </c>
      <c r="E6" s="13">
        <f>(Q3*D6)*P7</f>
        <v>64.599999999999994</v>
      </c>
      <c r="F6" s="33">
        <f>E6-D11</f>
        <v>32.599999999999994</v>
      </c>
      <c r="G6" s="13">
        <f>C9-C6</f>
        <v>0</v>
      </c>
      <c r="H6" s="46">
        <f>CHOOSE(MATCH(G6,{0;0.1;0.2;0.3;0.4;0.5;0.6;0.7;0.8;0.9;1;2;2.3},0),D$18,D21,D22,D23,D24,D25,D26,D27,D28,D29,D30,D31,D32,D32)</f>
        <v>0</v>
      </c>
      <c r="I6" s="6"/>
      <c r="J6" s="39"/>
      <c r="K6" s="39"/>
      <c r="L6" s="40"/>
      <c r="M6" s="3"/>
      <c r="P6" s="2" t="s">
        <v>3</v>
      </c>
      <c r="Q6" s="5">
        <v>3.4</v>
      </c>
      <c r="R6" s="2" t="s">
        <v>4</v>
      </c>
    </row>
    <row r="7" spans="2:18" x14ac:dyDescent="0.25">
      <c r="B7" s="13" t="s">
        <v>8</v>
      </c>
      <c r="C7" s="13">
        <f>SUM(Q3+Q6)</f>
        <v>7.1999999999999993</v>
      </c>
      <c r="D7" s="16">
        <v>5</v>
      </c>
      <c r="E7" s="13">
        <f>(Q3*D7)*Q6</f>
        <v>64.599999999999994</v>
      </c>
      <c r="F7" s="33">
        <f>E7-D11</f>
        <v>32.599999999999994</v>
      </c>
      <c r="G7" s="13">
        <f>C9-C7</f>
        <v>0</v>
      </c>
      <c r="H7" s="46">
        <f>CHOOSE(MATCH(G7,{0;0.1;0.2;0.3;0.4;0.5;0.6;0.7;0.8;0.9;1;2;2.3},0),D$18,D22,D23,D24,D25,D26,D27,D28,D29,D30,D31,D32,D33,D33)</f>
        <v>0</v>
      </c>
      <c r="I7" s="6"/>
      <c r="J7" s="39"/>
      <c r="K7" s="39"/>
      <c r="L7" s="40"/>
      <c r="M7" s="3"/>
      <c r="P7" s="4">
        <v>3.4</v>
      </c>
      <c r="Q7" s="2"/>
      <c r="R7" s="4">
        <v>2.0499999999999998</v>
      </c>
    </row>
    <row r="8" spans="2:18" x14ac:dyDescent="0.25">
      <c r="B8" s="13"/>
      <c r="C8" s="13"/>
      <c r="D8" s="13"/>
      <c r="E8" s="13"/>
      <c r="F8" s="43"/>
      <c r="G8" s="13"/>
      <c r="H8" s="13"/>
      <c r="I8" s="6"/>
      <c r="J8" s="39"/>
      <c r="K8" s="39"/>
      <c r="L8" s="40"/>
      <c r="M8" s="3"/>
      <c r="P8" s="2"/>
      <c r="Q8" s="2"/>
      <c r="R8" s="2"/>
    </row>
    <row r="9" spans="2:18" x14ac:dyDescent="0.25">
      <c r="B9" s="13" t="s">
        <v>10</v>
      </c>
      <c r="C9" s="13">
        <f>MAX(C4:C8)</f>
        <v>7.1999999999999993</v>
      </c>
      <c r="D9" s="13"/>
      <c r="E9" s="13"/>
      <c r="F9" s="13"/>
      <c r="G9" s="13"/>
      <c r="H9" s="13"/>
      <c r="I9" s="6"/>
      <c r="J9" s="39"/>
      <c r="K9" s="39"/>
      <c r="L9" s="40"/>
      <c r="M9" s="3"/>
    </row>
    <row r="10" spans="2:18" x14ac:dyDescent="0.25">
      <c r="B10" s="13" t="s">
        <v>11</v>
      </c>
      <c r="C10" s="44">
        <v>10</v>
      </c>
      <c r="D10" s="13"/>
      <c r="E10" s="13"/>
      <c r="F10" s="43"/>
      <c r="G10" s="43"/>
      <c r="H10" s="13"/>
      <c r="I10" s="6"/>
      <c r="J10" s="39"/>
      <c r="K10" s="39"/>
      <c r="L10" s="40"/>
      <c r="M10" s="1"/>
    </row>
    <row r="11" spans="2:18" x14ac:dyDescent="0.25">
      <c r="B11" s="13" t="s">
        <v>17</v>
      </c>
      <c r="C11" s="13"/>
      <c r="D11" s="15">
        <f>D4+D5+D6+D7</f>
        <v>32</v>
      </c>
      <c r="E11" s="13"/>
      <c r="F11" s="43"/>
      <c r="G11" s="43"/>
      <c r="H11" s="13"/>
      <c r="I11" s="6"/>
      <c r="J11" s="39"/>
      <c r="K11" s="39"/>
      <c r="L11" s="40"/>
      <c r="M11" s="1"/>
    </row>
    <row r="12" spans="2:18" x14ac:dyDescent="0.25">
      <c r="B12" s="13"/>
      <c r="C12" s="13"/>
      <c r="D12" s="13"/>
      <c r="E12" s="13"/>
      <c r="F12" s="43"/>
      <c r="G12" s="43"/>
      <c r="H12" s="13"/>
      <c r="I12" s="6"/>
      <c r="J12" s="39"/>
      <c r="K12" s="39"/>
      <c r="L12" s="40"/>
      <c r="M12" s="1"/>
    </row>
    <row r="13" spans="2:18" x14ac:dyDescent="0.25">
      <c r="B13" s="16" t="s">
        <v>12</v>
      </c>
      <c r="C13" s="45">
        <v>5</v>
      </c>
      <c r="D13" s="16"/>
      <c r="E13" s="13"/>
      <c r="F13" s="43"/>
      <c r="G13" s="43"/>
      <c r="H13" s="13"/>
      <c r="I13" s="6"/>
      <c r="J13" s="39"/>
      <c r="K13" s="39"/>
      <c r="L13" s="40"/>
      <c r="M13" s="1"/>
    </row>
    <row r="14" spans="2:18" x14ac:dyDescent="0.25">
      <c r="B14" s="3"/>
      <c r="C14" s="3"/>
      <c r="D14" s="10"/>
      <c r="E14" s="3"/>
      <c r="F14" s="6"/>
      <c r="G14" s="6"/>
      <c r="H14" s="3"/>
      <c r="I14" s="6"/>
      <c r="J14" s="37"/>
      <c r="K14" s="41"/>
      <c r="L14" s="38"/>
      <c r="M14" s="1"/>
    </row>
    <row r="15" spans="2:18" x14ac:dyDescent="0.25">
      <c r="B15" s="3"/>
      <c r="C15" s="3"/>
      <c r="D15" s="3"/>
      <c r="E15" s="3"/>
      <c r="F15" s="6"/>
      <c r="G15" s="6"/>
      <c r="H15" s="3"/>
      <c r="I15" s="6"/>
      <c r="J15" s="37"/>
      <c r="K15" s="41"/>
      <c r="L15" s="64"/>
      <c r="M15" s="1"/>
    </row>
    <row r="16" spans="2:18" x14ac:dyDescent="0.25">
      <c r="B16" s="3"/>
      <c r="C16" s="3"/>
      <c r="D16" s="3"/>
      <c r="E16" s="3"/>
      <c r="F16" s="6"/>
      <c r="G16" s="6"/>
      <c r="H16" s="6"/>
    </row>
    <row r="17" spans="1:9" x14ac:dyDescent="0.25">
      <c r="A17" s="53"/>
      <c r="B17" s="54"/>
      <c r="C17" s="55" t="s">
        <v>14</v>
      </c>
      <c r="D17" s="55" t="s">
        <v>20</v>
      </c>
      <c r="E17" s="56"/>
      <c r="F17" s="6"/>
      <c r="G17" s="6"/>
      <c r="H17" s="6"/>
    </row>
    <row r="18" spans="1:9" x14ac:dyDescent="0.25">
      <c r="A18" s="53"/>
      <c r="B18" s="57" t="s">
        <v>13</v>
      </c>
      <c r="C18" s="57">
        <v>0</v>
      </c>
      <c r="D18" s="58">
        <v>0</v>
      </c>
      <c r="E18" s="56"/>
      <c r="F18" s="6"/>
      <c r="G18" s="6"/>
      <c r="H18" s="6"/>
      <c r="I18" s="6"/>
    </row>
    <row r="19" spans="1:9" x14ac:dyDescent="0.25">
      <c r="A19" s="56"/>
      <c r="B19" s="57" t="s">
        <v>13</v>
      </c>
      <c r="C19" s="57">
        <v>0.1</v>
      </c>
      <c r="D19" s="59">
        <f>0.75</f>
        <v>0.75</v>
      </c>
      <c r="E19" s="56"/>
      <c r="F19" s="6"/>
      <c r="G19" s="6"/>
      <c r="H19" s="6"/>
      <c r="I19" s="6"/>
    </row>
    <row r="20" spans="1:9" x14ac:dyDescent="0.25">
      <c r="A20" s="56"/>
      <c r="B20" s="57" t="s">
        <v>13</v>
      </c>
      <c r="C20" s="57">
        <v>0.2</v>
      </c>
      <c r="D20" s="59">
        <v>1.5</v>
      </c>
      <c r="E20" s="56"/>
      <c r="F20" s="6"/>
      <c r="G20" s="6"/>
      <c r="H20" s="6"/>
      <c r="I20" s="6"/>
    </row>
    <row r="21" spans="1:9" x14ac:dyDescent="0.25">
      <c r="A21" s="56"/>
      <c r="B21" s="57" t="s">
        <v>13</v>
      </c>
      <c r="C21" s="57">
        <v>0.3</v>
      </c>
      <c r="D21" s="59">
        <v>2.25</v>
      </c>
      <c r="E21" s="56"/>
      <c r="F21" s="6"/>
      <c r="G21" s="6"/>
      <c r="H21" s="6"/>
      <c r="I21" s="6"/>
    </row>
    <row r="22" spans="1:9" x14ac:dyDescent="0.25">
      <c r="A22" s="56"/>
      <c r="B22" s="57" t="s">
        <v>13</v>
      </c>
      <c r="C22" s="57">
        <v>0.4</v>
      </c>
      <c r="D22" s="59">
        <v>3</v>
      </c>
      <c r="E22" s="56"/>
      <c r="F22" s="6"/>
      <c r="G22" s="6"/>
      <c r="H22" s="6"/>
      <c r="I22" s="6"/>
    </row>
    <row r="23" spans="1:9" x14ac:dyDescent="0.25">
      <c r="A23" s="56"/>
      <c r="B23" s="57" t="s">
        <v>13</v>
      </c>
      <c r="C23" s="57">
        <v>0.5</v>
      </c>
      <c r="D23" s="59">
        <v>3.75</v>
      </c>
      <c r="E23" s="56"/>
      <c r="F23" s="6"/>
      <c r="G23" s="6"/>
      <c r="H23" s="6"/>
      <c r="I23" s="6"/>
    </row>
    <row r="24" spans="1:9" x14ac:dyDescent="0.25">
      <c r="A24" s="56"/>
      <c r="B24" s="57" t="s">
        <v>13</v>
      </c>
      <c r="C24" s="57">
        <v>0.6</v>
      </c>
      <c r="D24" s="59">
        <v>4.5</v>
      </c>
      <c r="E24" s="56"/>
      <c r="F24" s="6"/>
      <c r="G24" s="6"/>
      <c r="H24" s="6"/>
      <c r="I24" s="6"/>
    </row>
    <row r="25" spans="1:9" x14ac:dyDescent="0.25">
      <c r="A25" s="56"/>
      <c r="B25" s="57" t="s">
        <v>13</v>
      </c>
      <c r="C25" s="57">
        <v>0.7</v>
      </c>
      <c r="D25" s="59">
        <v>5.25</v>
      </c>
      <c r="E25" s="53"/>
    </row>
    <row r="26" spans="1:9" x14ac:dyDescent="0.25">
      <c r="A26" s="56"/>
      <c r="B26" s="57" t="s">
        <v>13</v>
      </c>
      <c r="C26" s="57">
        <v>0.8</v>
      </c>
      <c r="D26" s="59">
        <v>6</v>
      </c>
      <c r="E26" s="53"/>
    </row>
    <row r="27" spans="1:9" x14ac:dyDescent="0.25">
      <c r="A27" s="56"/>
      <c r="B27" s="57" t="s">
        <v>13</v>
      </c>
      <c r="C27" s="57">
        <v>0.9</v>
      </c>
      <c r="D27" s="59">
        <v>6.75</v>
      </c>
      <c r="E27" s="53"/>
    </row>
    <row r="28" spans="1:9" x14ac:dyDescent="0.25">
      <c r="A28" s="56"/>
      <c r="B28" s="57" t="s">
        <v>13</v>
      </c>
      <c r="C28" s="57">
        <v>1</v>
      </c>
      <c r="D28" s="59">
        <v>7.5</v>
      </c>
      <c r="E28" s="53"/>
    </row>
    <row r="29" spans="1:9" x14ac:dyDescent="0.25">
      <c r="A29" s="56"/>
      <c r="B29" s="54" t="s">
        <v>13</v>
      </c>
      <c r="C29" s="60">
        <v>2</v>
      </c>
      <c r="D29" s="61">
        <v>15</v>
      </c>
      <c r="E29" s="53"/>
    </row>
    <row r="30" spans="1:9" x14ac:dyDescent="0.25">
      <c r="A30" s="56"/>
      <c r="B30" s="54" t="s">
        <v>13</v>
      </c>
      <c r="C30" s="63">
        <v>2.2999999999999998</v>
      </c>
      <c r="D30" s="62">
        <v>17.25</v>
      </c>
      <c r="E30" s="53"/>
    </row>
    <row r="31" spans="1:9" x14ac:dyDescent="0.25">
      <c r="B31" s="37"/>
      <c r="C31" s="41"/>
      <c r="D31" s="38"/>
    </row>
    <row r="32" spans="1:9" x14ac:dyDescent="0.25">
      <c r="B32" s="37"/>
      <c r="C32" s="41"/>
      <c r="D32" s="42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Marwan Berrayah</dc:creator>
  <cp:lastModifiedBy>Marwan Berrayah</cp:lastModifiedBy>
  <dcterms:created xsi:type="dcterms:W3CDTF">2017-05-16T13:31:04Z</dcterms:created>
  <dcterms:modified xsi:type="dcterms:W3CDTF">2017-05-17T17:56:08Z</dcterms:modified>
</cp:coreProperties>
</file>