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activeTab="1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48" i="2"/>
  <c r="P48" s="1"/>
  <c r="Q48" s="1"/>
  <c r="H42"/>
  <c r="P42" s="1"/>
  <c r="Q42" s="1"/>
  <c r="H21"/>
  <c r="P21" s="1"/>
  <c r="H7"/>
  <c r="P7" s="1"/>
  <c r="H6"/>
  <c r="P6" s="1"/>
  <c r="Q6" s="1"/>
  <c r="E6"/>
  <c r="J6" s="1"/>
  <c r="L58"/>
  <c r="L57"/>
  <c r="R58"/>
  <c r="R57"/>
  <c r="Q58"/>
  <c r="Q57"/>
  <c r="R52"/>
  <c r="R51"/>
  <c r="Q52"/>
  <c r="Q51"/>
  <c r="Q49"/>
  <c r="R45"/>
  <c r="R46"/>
  <c r="Q46"/>
  <c r="Q45"/>
  <c r="Q43"/>
  <c r="P58"/>
  <c r="P57"/>
  <c r="P56"/>
  <c r="P55"/>
  <c r="Q55" s="1"/>
  <c r="P52"/>
  <c r="P51"/>
  <c r="P50"/>
  <c r="P49"/>
  <c r="P46"/>
  <c r="P45"/>
  <c r="P44"/>
  <c r="P43"/>
  <c r="K58"/>
  <c r="K57"/>
  <c r="K55"/>
  <c r="L51"/>
  <c r="L52"/>
  <c r="K52"/>
  <c r="K51"/>
  <c r="L46"/>
  <c r="L45"/>
  <c r="K46"/>
  <c r="K45"/>
  <c r="K43"/>
  <c r="J58"/>
  <c r="J57"/>
  <c r="J56"/>
  <c r="J55"/>
  <c r="J52"/>
  <c r="J51"/>
  <c r="J50"/>
  <c r="J46"/>
  <c r="J45"/>
  <c r="J44"/>
  <c r="J43"/>
  <c r="H58"/>
  <c r="H57"/>
  <c r="H56"/>
  <c r="H55"/>
  <c r="E55"/>
  <c r="H54"/>
  <c r="P54" s="1"/>
  <c r="Q54" s="1"/>
  <c r="H53"/>
  <c r="P53" s="1"/>
  <c r="Q53" s="1"/>
  <c r="H52"/>
  <c r="H51"/>
  <c r="H50"/>
  <c r="H49"/>
  <c r="E49"/>
  <c r="J49" s="1"/>
  <c r="K49" s="1"/>
  <c r="H47"/>
  <c r="P47" s="1"/>
  <c r="Q47" s="1"/>
  <c r="H46"/>
  <c r="H45"/>
  <c r="H44"/>
  <c r="E43"/>
  <c r="H43"/>
  <c r="H41"/>
  <c r="P41" s="1"/>
  <c r="Q41" s="1"/>
  <c r="E58"/>
  <c r="E57"/>
  <c r="E56"/>
  <c r="E54"/>
  <c r="J54" s="1"/>
  <c r="K54" s="1"/>
  <c r="E53"/>
  <c r="J53" s="1"/>
  <c r="K53" s="1"/>
  <c r="E52"/>
  <c r="E51"/>
  <c r="E50"/>
  <c r="E48"/>
  <c r="J48" s="1"/>
  <c r="K48" s="1"/>
  <c r="E47"/>
  <c r="J47" s="1"/>
  <c r="K47" s="1"/>
  <c r="E46"/>
  <c r="E45"/>
  <c r="E44"/>
  <c r="E42"/>
  <c r="J42" s="1"/>
  <c r="K42" s="1"/>
  <c r="E41"/>
  <c r="J41" s="1"/>
  <c r="K41" s="1"/>
  <c r="H29"/>
  <c r="P29" s="1"/>
  <c r="R29" s="1"/>
  <c r="E33"/>
  <c r="E32"/>
  <c r="J32" s="1"/>
  <c r="E30"/>
  <c r="J30" s="1"/>
  <c r="E28"/>
  <c r="J28" s="1"/>
  <c r="E27"/>
  <c r="J27" s="1"/>
  <c r="E25"/>
  <c r="J25" s="1"/>
  <c r="E24"/>
  <c r="J24" s="1"/>
  <c r="E23"/>
  <c r="J23" s="1"/>
  <c r="E22"/>
  <c r="J22" s="1"/>
  <c r="E20"/>
  <c r="J20" s="1"/>
  <c r="E18"/>
  <c r="J18" s="1"/>
  <c r="E17"/>
  <c r="J17" s="1"/>
  <c r="E16"/>
  <c r="E15"/>
  <c r="J15" s="1"/>
  <c r="E14"/>
  <c r="J14" s="1"/>
  <c r="E13"/>
  <c r="J13" s="1"/>
  <c r="E12"/>
  <c r="J12" s="1"/>
  <c r="M12" s="1"/>
  <c r="E11"/>
  <c r="J11" s="1"/>
  <c r="E10"/>
  <c r="J10" s="1"/>
  <c r="E9"/>
  <c r="J9" s="1"/>
  <c r="K9" s="1"/>
  <c r="E8"/>
  <c r="J8" s="1"/>
  <c r="H33"/>
  <c r="H32"/>
  <c r="P32" s="1"/>
  <c r="H31"/>
  <c r="P31" s="1"/>
  <c r="H30"/>
  <c r="P30" s="1"/>
  <c r="H28"/>
  <c r="P28" s="1"/>
  <c r="H27"/>
  <c r="P27" s="1"/>
  <c r="H26"/>
  <c r="P26" s="1"/>
  <c r="H25"/>
  <c r="P25" s="1"/>
  <c r="H24"/>
  <c r="P24" s="1"/>
  <c r="H23"/>
  <c r="P23" s="1"/>
  <c r="H22"/>
  <c r="P22" s="1"/>
  <c r="H20"/>
  <c r="P20" s="1"/>
  <c r="H19"/>
  <c r="P19" s="1"/>
  <c r="H18"/>
  <c r="P18" s="1"/>
  <c r="H17"/>
  <c r="P17" s="1"/>
  <c r="H16"/>
  <c r="P16" s="1"/>
  <c r="H15"/>
  <c r="P15" s="1"/>
  <c r="H14"/>
  <c r="P14" s="1"/>
  <c r="H13"/>
  <c r="P13" s="1"/>
  <c r="H12"/>
  <c r="P12" s="1"/>
  <c r="S12" s="1"/>
  <c r="H11"/>
  <c r="P11" s="1"/>
  <c r="H10"/>
  <c r="P10" s="1"/>
  <c r="H9"/>
  <c r="P9" s="1"/>
  <c r="H8"/>
  <c r="P8" s="1"/>
  <c r="Q8" s="1"/>
  <c r="P33"/>
  <c r="S33" s="1"/>
  <c r="N33"/>
  <c r="M33"/>
  <c r="E7"/>
  <c r="J7" s="1"/>
  <c r="L29"/>
  <c r="K29"/>
  <c r="L26"/>
  <c r="K26"/>
  <c r="L19"/>
  <c r="K19"/>
  <c r="J33"/>
  <c r="J29"/>
  <c r="J26"/>
  <c r="J19"/>
  <c r="J16"/>
  <c r="L16" s="1"/>
  <c r="E29"/>
  <c r="E19"/>
  <c r="E31"/>
  <c r="J31" s="1"/>
  <c r="E26"/>
  <c r="E21"/>
  <c r="J21" s="1"/>
  <c r="E23" i="1"/>
  <c r="E24"/>
  <c r="K24" s="1"/>
  <c r="E25"/>
  <c r="K25" s="1"/>
  <c r="M25" s="1"/>
  <c r="E26"/>
  <c r="K26" s="1"/>
  <c r="N26" s="1"/>
  <c r="E22"/>
  <c r="H9"/>
  <c r="N9" s="1"/>
  <c r="H10"/>
  <c r="N10" s="1"/>
  <c r="O10" s="1"/>
  <c r="H11"/>
  <c r="N11" s="1"/>
  <c r="H12"/>
  <c r="N12" s="1"/>
  <c r="O12" s="1"/>
  <c r="H8"/>
  <c r="N8" s="1"/>
  <c r="P8" s="1"/>
  <c r="K22"/>
  <c r="M22" s="1"/>
  <c r="E9"/>
  <c r="K9" s="1"/>
  <c r="M9" s="1"/>
  <c r="E10"/>
  <c r="E11"/>
  <c r="E12"/>
  <c r="K12" s="1"/>
  <c r="E8"/>
  <c r="K8" s="1"/>
  <c r="M8" s="1"/>
  <c r="H23"/>
  <c r="O23" s="1"/>
  <c r="R23" s="1"/>
  <c r="H24"/>
  <c r="O24" s="1"/>
  <c r="P24" s="1"/>
  <c r="H25"/>
  <c r="O25" s="1"/>
  <c r="Q25" s="1"/>
  <c r="H26"/>
  <c r="O26" s="1"/>
  <c r="Q26" s="1"/>
  <c r="H22"/>
  <c r="O22" s="1"/>
  <c r="Q22" s="1"/>
  <c r="K23"/>
  <c r="N23" s="1"/>
  <c r="K10"/>
  <c r="K11"/>
  <c r="M11" s="1"/>
  <c r="K21" i="2" l="1"/>
  <c r="L21"/>
  <c r="M31"/>
  <c r="N31"/>
  <c r="K6"/>
  <c r="L6"/>
  <c r="R6"/>
  <c r="N32"/>
  <c r="M32"/>
  <c r="L30"/>
  <c r="K30"/>
  <c r="K28"/>
  <c r="L28"/>
  <c r="K27"/>
  <c r="L27"/>
  <c r="K25"/>
  <c r="L25"/>
  <c r="K24"/>
  <c r="L24"/>
  <c r="K23"/>
  <c r="L23"/>
  <c r="K22"/>
  <c r="L22"/>
  <c r="L20"/>
  <c r="K20"/>
  <c r="K18"/>
  <c r="L18"/>
  <c r="K16"/>
  <c r="K15"/>
  <c r="M15"/>
  <c r="M14"/>
  <c r="K14"/>
  <c r="K13"/>
  <c r="M13"/>
  <c r="K10"/>
  <c r="L10"/>
  <c r="L8"/>
  <c r="K8"/>
  <c r="T33"/>
  <c r="T32"/>
  <c r="S32"/>
  <c r="T31"/>
  <c r="S31"/>
  <c r="R30"/>
  <c r="Q30"/>
  <c r="Q29"/>
  <c r="Q28"/>
  <c r="R28"/>
  <c r="R27"/>
  <c r="Q27"/>
  <c r="R26"/>
  <c r="Q26"/>
  <c r="Q25"/>
  <c r="R25"/>
  <c r="R24"/>
  <c r="Q24"/>
  <c r="Q23"/>
  <c r="R23"/>
  <c r="Q22"/>
  <c r="R22"/>
  <c r="Q21"/>
  <c r="R21"/>
  <c r="Q20"/>
  <c r="R20"/>
  <c r="Q19"/>
  <c r="R19"/>
  <c r="Q18"/>
  <c r="R18"/>
  <c r="Q17"/>
  <c r="R17"/>
  <c r="Q16"/>
  <c r="R16"/>
  <c r="S15"/>
  <c r="Q15"/>
  <c r="S14"/>
  <c r="Q14"/>
  <c r="S13"/>
  <c r="Q13"/>
  <c r="S11"/>
  <c r="Q11"/>
  <c r="Q10"/>
  <c r="R10"/>
  <c r="Q9"/>
  <c r="R9"/>
  <c r="R8"/>
  <c r="Q7"/>
  <c r="R7"/>
  <c r="Q12"/>
  <c r="K12"/>
  <c r="M11"/>
  <c r="K11"/>
  <c r="L17"/>
  <c r="K17"/>
  <c r="L9"/>
  <c r="K7"/>
  <c r="L7"/>
  <c r="P26" i="1"/>
  <c r="P23"/>
  <c r="L26"/>
  <c r="L23"/>
  <c r="L22"/>
  <c r="L24"/>
  <c r="M24"/>
  <c r="M26"/>
  <c r="L25"/>
  <c r="P22"/>
  <c r="Q23"/>
  <c r="P25"/>
  <c r="R26"/>
  <c r="Q24"/>
  <c r="M23"/>
  <c r="M10"/>
  <c r="L10"/>
  <c r="P11"/>
  <c r="O11"/>
  <c r="M12"/>
  <c r="L12"/>
  <c r="O8"/>
  <c r="O9"/>
  <c r="P9"/>
  <c r="L9"/>
  <c r="P10"/>
  <c r="P12"/>
  <c r="L11"/>
</calcChain>
</file>

<file path=xl/sharedStrings.xml><?xml version="1.0" encoding="utf-8"?>
<sst xmlns="http://schemas.openxmlformats.org/spreadsheetml/2006/main" count="137" uniqueCount="94">
  <si>
    <t>Hache</t>
  </si>
  <si>
    <t>Masse de Pierre</t>
  </si>
  <si>
    <t>Faucille</t>
  </si>
  <si>
    <t>Pioche</t>
  </si>
  <si>
    <t>T4</t>
  </si>
  <si>
    <t>T5</t>
  </si>
  <si>
    <t>Stocks</t>
  </si>
  <si>
    <t>Besoins</t>
  </si>
  <si>
    <t>Bois</t>
  </si>
  <si>
    <t>Minerai</t>
  </si>
  <si>
    <t>Nb</t>
  </si>
  <si>
    <t>Ressources nécessaires T4</t>
  </si>
  <si>
    <t>Ressources nécessaires T5</t>
  </si>
  <si>
    <t>Pierre</t>
  </si>
  <si>
    <t>Tissu</t>
  </si>
  <si>
    <t>Couteau</t>
  </si>
  <si>
    <t>Cuir</t>
  </si>
  <si>
    <t>Tissu : faucheur</t>
  </si>
  <si>
    <t>Armes</t>
  </si>
  <si>
    <t>Armures</t>
  </si>
  <si>
    <t>n</t>
  </si>
  <si>
    <t>Grand Baton de feu</t>
  </si>
  <si>
    <t>Baton infernal</t>
  </si>
  <si>
    <t>Baton de feu</t>
  </si>
  <si>
    <t>Baton  Divin</t>
  </si>
  <si>
    <t>Grand Baton béni</t>
  </si>
  <si>
    <t>Baton béni</t>
  </si>
  <si>
    <t>Baton sulfureux</t>
  </si>
  <si>
    <t>Baton dechu</t>
  </si>
  <si>
    <t>Baton de toucher</t>
  </si>
  <si>
    <t>Heal</t>
  </si>
  <si>
    <t>Eso</t>
  </si>
  <si>
    <t>Gd baton ésotérique</t>
  </si>
  <si>
    <t>Baton enigmatique</t>
  </si>
  <si>
    <t>Baton ésotérique</t>
  </si>
  <si>
    <t>Baton sorcellerie</t>
  </si>
  <si>
    <t>Baton occulte</t>
  </si>
  <si>
    <t>Givre</t>
  </si>
  <si>
    <t>Gd baton de givre</t>
  </si>
  <si>
    <t>Baton glacial</t>
  </si>
  <si>
    <t>Gantelets de stalactite</t>
  </si>
  <si>
    <t>Baton de givre</t>
  </si>
  <si>
    <t>Baton gelée</t>
  </si>
  <si>
    <t>Damné</t>
  </si>
  <si>
    <t>Gd baton damné</t>
  </si>
  <si>
    <t>Baton démoniaque</t>
  </si>
  <si>
    <t>Crane damné</t>
  </si>
  <si>
    <t>Baton damné</t>
  </si>
  <si>
    <t>Baton de malédiction</t>
  </si>
  <si>
    <t>Tome</t>
  </si>
  <si>
    <t>Tome de sort</t>
  </si>
  <si>
    <t>Œil des secret</t>
  </si>
  <si>
    <t>Miniaturisé</t>
  </si>
  <si>
    <t>Feu</t>
  </si>
  <si>
    <t>Stock</t>
  </si>
  <si>
    <t>Besoin</t>
  </si>
  <si>
    <t>Pilum</t>
  </si>
  <si>
    <t>Qasr</t>
  </si>
  <si>
    <t>Azalea</t>
  </si>
  <si>
    <t>Kurse</t>
  </si>
  <si>
    <t>nb</t>
  </si>
  <si>
    <t>bois</t>
  </si>
  <si>
    <t>metal</t>
  </si>
  <si>
    <t>tissus</t>
  </si>
  <si>
    <t>Ressource necessaire t4</t>
  </si>
  <si>
    <t>cuir</t>
  </si>
  <si>
    <t>Ressource necessaire t5</t>
  </si>
  <si>
    <t>ARMES</t>
  </si>
  <si>
    <t>ARMURES</t>
  </si>
  <si>
    <t>Capuchon mage</t>
  </si>
  <si>
    <t>Capuchon ecclé</t>
  </si>
  <si>
    <t>Capuchon érudit</t>
  </si>
  <si>
    <t>Capuchon Royal</t>
  </si>
  <si>
    <t>Capuchon druide</t>
  </si>
  <si>
    <t>Capuchon monstre</t>
  </si>
  <si>
    <t>Robe de mage</t>
  </si>
  <si>
    <t>Robe ecclé</t>
  </si>
  <si>
    <t>Robe érudit</t>
  </si>
  <si>
    <t>Robe royale</t>
  </si>
  <si>
    <t>Robe de druide</t>
  </si>
  <si>
    <t>Robe de monstre</t>
  </si>
  <si>
    <t>Sandales de druide</t>
  </si>
  <si>
    <t>Sandales de monstre</t>
  </si>
  <si>
    <t>Sandales royales</t>
  </si>
  <si>
    <t>Sandales érudit</t>
  </si>
  <si>
    <t>Sandales ecclé</t>
  </si>
  <si>
    <t>Sandales de mage</t>
  </si>
  <si>
    <t>Ressource t4</t>
  </si>
  <si>
    <t>Tissus</t>
  </si>
  <si>
    <t>Artefact</t>
  </si>
  <si>
    <t>Ressource t5</t>
  </si>
  <si>
    <t>Sw4rmLapi</t>
  </si>
  <si>
    <t>Sokai</t>
  </si>
  <si>
    <t>Popov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</si>
</sst>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14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2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20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20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2" borderId="0" xfId="0" applyFill="1"/>
    <xf numFmtId="0" fontId="0" fillId="0" borderId="2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6" fillId="7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26"/>
  <sheetViews>
    <sheetView workbookViewId="0">
      <selection activeCell="B39" sqref="B39"/>
    </sheetView>
  </sheetViews>
  <sheetFormatPr baseColWidth="10" defaultRowHeight="15"/>
  <cols>
    <col min="1" max="1" width="3.5703125" style="1" customWidth="1"/>
    <col min="2" max="2" width="15.7109375" style="1" customWidth="1"/>
    <col min="3" max="3" width="3.5703125" style="1" customWidth="1"/>
    <col min="4" max="5" width="11.42578125" style="1"/>
    <col min="6" max="6" width="3.5703125" style="1" customWidth="1"/>
    <col min="7" max="8" width="11.42578125" style="1"/>
    <col min="9" max="10" width="3.5703125" style="1" customWidth="1"/>
    <col min="11" max="16384" width="11.42578125" style="1"/>
  </cols>
  <sheetData>
    <row r="3" spans="2:18" ht="26.25">
      <c r="B3" s="133" t="s">
        <v>18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2:18" ht="15.75" thickBot="1"/>
    <row r="5" spans="2:18">
      <c r="D5" s="137" t="s">
        <v>4</v>
      </c>
      <c r="E5" s="138"/>
      <c r="G5" s="134" t="s">
        <v>5</v>
      </c>
      <c r="H5" s="136"/>
      <c r="K5" s="137" t="s">
        <v>11</v>
      </c>
      <c r="L5" s="139"/>
      <c r="M5" s="138"/>
      <c r="N5" s="134" t="s">
        <v>12</v>
      </c>
      <c r="O5" s="135"/>
      <c r="P5" s="136"/>
    </row>
    <row r="6" spans="2:18" ht="15.75" thickBot="1">
      <c r="D6" s="5" t="s">
        <v>6</v>
      </c>
      <c r="E6" s="6" t="s">
        <v>7</v>
      </c>
      <c r="G6" s="8" t="s">
        <v>6</v>
      </c>
      <c r="H6" s="9" t="s">
        <v>7</v>
      </c>
      <c r="K6" s="5" t="s">
        <v>10</v>
      </c>
      <c r="L6" s="7" t="s">
        <v>8</v>
      </c>
      <c r="M6" s="6" t="s">
        <v>9</v>
      </c>
      <c r="N6" s="8" t="s">
        <v>10</v>
      </c>
      <c r="O6" s="10" t="s">
        <v>8</v>
      </c>
      <c r="P6" s="9" t="s">
        <v>9</v>
      </c>
    </row>
    <row r="7" spans="2:18" ht="15.75" thickBot="1"/>
    <row r="8" spans="2:18">
      <c r="B8" s="2" t="s">
        <v>15</v>
      </c>
      <c r="D8" s="11">
        <v>10</v>
      </c>
      <c r="E8" s="14">
        <f>10-D8</f>
        <v>0</v>
      </c>
      <c r="G8" s="13">
        <v>10</v>
      </c>
      <c r="H8" s="15">
        <f>10-G8</f>
        <v>0</v>
      </c>
      <c r="K8" s="12">
        <f>E8</f>
        <v>0</v>
      </c>
      <c r="L8" s="17" t="s">
        <v>20</v>
      </c>
      <c r="M8" s="11">
        <f>2*K8</f>
        <v>0</v>
      </c>
      <c r="N8" s="20">
        <f>H8</f>
        <v>0</v>
      </c>
      <c r="O8" s="18">
        <f>6*N8</f>
        <v>0</v>
      </c>
      <c r="P8" s="13">
        <f>2*N8</f>
        <v>0</v>
      </c>
    </row>
    <row r="9" spans="2:18">
      <c r="B9" s="3" t="s">
        <v>1</v>
      </c>
      <c r="D9" s="11">
        <v>10</v>
      </c>
      <c r="E9" s="14">
        <f t="shared" ref="E9:E12" si="0">10-D9</f>
        <v>0</v>
      </c>
      <c r="G9" s="13">
        <v>8</v>
      </c>
      <c r="H9" s="15">
        <f t="shared" ref="H9:H12" si="1">10-G9</f>
        <v>2</v>
      </c>
      <c r="K9" s="12">
        <f t="shared" ref="K9:K12" si="2">E9</f>
        <v>0</v>
      </c>
      <c r="L9" s="17">
        <f t="shared" ref="L9:L12" si="3">6*K9</f>
        <v>0</v>
      </c>
      <c r="M9" s="11">
        <f t="shared" ref="M9:M12" si="4">2*K9</f>
        <v>0</v>
      </c>
      <c r="N9" s="20">
        <f t="shared" ref="N9:N12" si="5">H9</f>
        <v>2</v>
      </c>
      <c r="O9" s="18">
        <f t="shared" ref="O9:O12" si="6">6*N9</f>
        <v>12</v>
      </c>
      <c r="P9" s="13">
        <f t="shared" ref="P9:P12" si="7">2*N9</f>
        <v>4</v>
      </c>
    </row>
    <row r="10" spans="2:18">
      <c r="B10" s="3" t="s">
        <v>2</v>
      </c>
      <c r="D10" s="11">
        <v>10</v>
      </c>
      <c r="E10" s="14">
        <f t="shared" si="0"/>
        <v>0</v>
      </c>
      <c r="G10" s="13">
        <v>10</v>
      </c>
      <c r="H10" s="15">
        <f t="shared" si="1"/>
        <v>0</v>
      </c>
      <c r="K10" s="12">
        <f t="shared" si="2"/>
        <v>0</v>
      </c>
      <c r="L10" s="17">
        <f t="shared" si="3"/>
        <v>0</v>
      </c>
      <c r="M10" s="11">
        <f t="shared" si="4"/>
        <v>0</v>
      </c>
      <c r="N10" s="20">
        <f t="shared" si="5"/>
        <v>0</v>
      </c>
      <c r="O10" s="18">
        <f t="shared" si="6"/>
        <v>0</v>
      </c>
      <c r="P10" s="13">
        <f t="shared" si="7"/>
        <v>0</v>
      </c>
    </row>
    <row r="11" spans="2:18">
      <c r="B11" s="3" t="s">
        <v>0</v>
      </c>
      <c r="D11" s="11">
        <v>10</v>
      </c>
      <c r="E11" s="14">
        <f t="shared" si="0"/>
        <v>0</v>
      </c>
      <c r="G11" s="13">
        <v>10</v>
      </c>
      <c r="H11" s="15">
        <f t="shared" si="1"/>
        <v>0</v>
      </c>
      <c r="K11" s="12">
        <f t="shared" si="2"/>
        <v>0</v>
      </c>
      <c r="L11" s="17">
        <f t="shared" si="3"/>
        <v>0</v>
      </c>
      <c r="M11" s="11">
        <f t="shared" si="4"/>
        <v>0</v>
      </c>
      <c r="N11" s="20">
        <f t="shared" si="5"/>
        <v>0</v>
      </c>
      <c r="O11" s="18">
        <f t="shared" si="6"/>
        <v>0</v>
      </c>
      <c r="P11" s="13">
        <f t="shared" si="7"/>
        <v>0</v>
      </c>
    </row>
    <row r="12" spans="2:18" ht="15.75" thickBot="1">
      <c r="B12" s="4" t="s">
        <v>3</v>
      </c>
      <c r="D12" s="11">
        <v>10</v>
      </c>
      <c r="E12" s="14">
        <f t="shared" si="0"/>
        <v>0</v>
      </c>
      <c r="G12" s="13">
        <v>7</v>
      </c>
      <c r="H12" s="15">
        <f t="shared" si="1"/>
        <v>3</v>
      </c>
      <c r="K12" s="12">
        <f t="shared" si="2"/>
        <v>0</v>
      </c>
      <c r="L12" s="17">
        <f t="shared" si="3"/>
        <v>0</v>
      </c>
      <c r="M12" s="11">
        <f t="shared" si="4"/>
        <v>0</v>
      </c>
      <c r="N12" s="20">
        <f t="shared" si="5"/>
        <v>3</v>
      </c>
      <c r="O12" s="18">
        <f t="shared" si="6"/>
        <v>18</v>
      </c>
      <c r="P12" s="13">
        <f t="shared" si="7"/>
        <v>6</v>
      </c>
    </row>
    <row r="13" spans="2:18">
      <c r="B13" s="1" t="s">
        <v>20</v>
      </c>
    </row>
    <row r="17" spans="2:18" ht="26.25">
      <c r="B17" s="133" t="s">
        <v>19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</row>
    <row r="18" spans="2:18" ht="15.75" thickBot="1"/>
    <row r="19" spans="2:18">
      <c r="D19" s="137" t="s">
        <v>4</v>
      </c>
      <c r="E19" s="138"/>
      <c r="G19" s="134" t="s">
        <v>5</v>
      </c>
      <c r="H19" s="136"/>
      <c r="K19" s="137" t="s">
        <v>11</v>
      </c>
      <c r="L19" s="139"/>
      <c r="M19" s="139"/>
      <c r="N19" s="138"/>
      <c r="O19" s="134" t="s">
        <v>12</v>
      </c>
      <c r="P19" s="135"/>
      <c r="Q19" s="135"/>
      <c r="R19" s="136"/>
    </row>
    <row r="20" spans="2:18" ht="15.75" thickBot="1">
      <c r="D20" s="5" t="s">
        <v>6</v>
      </c>
      <c r="E20" s="6" t="s">
        <v>7</v>
      </c>
      <c r="G20" s="8" t="s">
        <v>6</v>
      </c>
      <c r="H20" s="9" t="s">
        <v>7</v>
      </c>
      <c r="K20" s="5" t="s">
        <v>10</v>
      </c>
      <c r="L20" s="7" t="s">
        <v>16</v>
      </c>
      <c r="M20" s="7" t="s">
        <v>14</v>
      </c>
      <c r="N20" s="6" t="s">
        <v>9</v>
      </c>
      <c r="O20" s="8" t="s">
        <v>10</v>
      </c>
      <c r="P20" s="10" t="s">
        <v>16</v>
      </c>
      <c r="Q20" s="10" t="s">
        <v>14</v>
      </c>
      <c r="R20" s="9" t="s">
        <v>9</v>
      </c>
    </row>
    <row r="21" spans="2:18" ht="15.75" thickBot="1"/>
    <row r="22" spans="2:18">
      <c r="B22" s="2" t="s">
        <v>16</v>
      </c>
      <c r="D22" s="11">
        <v>9</v>
      </c>
      <c r="E22" s="14">
        <f>8-D22</f>
        <v>-1</v>
      </c>
      <c r="G22" s="13">
        <v>6</v>
      </c>
      <c r="H22" s="15">
        <f>6-G22</f>
        <v>0</v>
      </c>
      <c r="K22" s="12">
        <f>E22</f>
        <v>-1</v>
      </c>
      <c r="L22" s="17">
        <f>28*K22</f>
        <v>-28</v>
      </c>
      <c r="M22" s="11">
        <f>4*K22</f>
        <v>-4</v>
      </c>
      <c r="N22" s="16"/>
      <c r="O22" s="20">
        <f>H22</f>
        <v>0</v>
      </c>
      <c r="P22" s="18">
        <f>28*O22</f>
        <v>0</v>
      </c>
      <c r="Q22" s="13">
        <f>4*O22</f>
        <v>0</v>
      </c>
      <c r="R22" s="19"/>
    </row>
    <row r="23" spans="2:18">
      <c r="B23" s="3" t="s">
        <v>13</v>
      </c>
      <c r="D23" s="11">
        <v>10</v>
      </c>
      <c r="E23" s="14">
        <f t="shared" ref="E23:E26" si="8">8-D23</f>
        <v>-2</v>
      </c>
      <c r="G23" s="13">
        <v>3</v>
      </c>
      <c r="H23" s="15">
        <f t="shared" ref="H23:H26" si="9">6-G23</f>
        <v>3</v>
      </c>
      <c r="K23" s="12">
        <f t="shared" ref="K23:K26" si="10">E23</f>
        <v>-2</v>
      </c>
      <c r="L23" s="17">
        <f>4*K23</f>
        <v>-8</v>
      </c>
      <c r="M23" s="11">
        <f>4*K23</f>
        <v>-8</v>
      </c>
      <c r="N23" s="16">
        <f>24*K23</f>
        <v>-48</v>
      </c>
      <c r="O23" s="20">
        <f t="shared" ref="O23:O26" si="11">H23</f>
        <v>3</v>
      </c>
      <c r="P23" s="18">
        <f>4*O23</f>
        <v>12</v>
      </c>
      <c r="Q23" s="13">
        <f>4*O23</f>
        <v>12</v>
      </c>
      <c r="R23" s="19">
        <f>24*O23</f>
        <v>72</v>
      </c>
    </row>
    <row r="24" spans="2:18">
      <c r="B24" s="3" t="s">
        <v>17</v>
      </c>
      <c r="D24" s="11">
        <v>10</v>
      </c>
      <c r="E24" s="14">
        <f t="shared" si="8"/>
        <v>-2</v>
      </c>
      <c r="G24" s="13">
        <v>6</v>
      </c>
      <c r="H24" s="15">
        <f t="shared" si="9"/>
        <v>0</v>
      </c>
      <c r="K24" s="12">
        <f t="shared" si="10"/>
        <v>-2</v>
      </c>
      <c r="L24" s="17">
        <f>4*K24</f>
        <v>-8</v>
      </c>
      <c r="M24" s="11">
        <f>28*K24</f>
        <v>-56</v>
      </c>
      <c r="N24" s="16"/>
      <c r="O24" s="20">
        <f t="shared" si="11"/>
        <v>0</v>
      </c>
      <c r="P24" s="18">
        <f>4*O24</f>
        <v>0</v>
      </c>
      <c r="Q24" s="13">
        <f>28*O24</f>
        <v>0</v>
      </c>
      <c r="R24" s="19"/>
    </row>
    <row r="25" spans="2:18">
      <c r="B25" s="3" t="s">
        <v>8</v>
      </c>
      <c r="D25" s="11">
        <v>10</v>
      </c>
      <c r="E25" s="14">
        <f t="shared" si="8"/>
        <v>-2</v>
      </c>
      <c r="G25" s="13">
        <v>6</v>
      </c>
      <c r="H25" s="15">
        <f t="shared" si="9"/>
        <v>0</v>
      </c>
      <c r="K25" s="12">
        <f t="shared" si="10"/>
        <v>-2</v>
      </c>
      <c r="L25" s="17">
        <f>28*K25</f>
        <v>-56</v>
      </c>
      <c r="M25" s="11">
        <f>4*K25</f>
        <v>-8</v>
      </c>
      <c r="N25" s="16"/>
      <c r="O25" s="20">
        <f t="shared" si="11"/>
        <v>0</v>
      </c>
      <c r="P25" s="18">
        <f>28*O25</f>
        <v>0</v>
      </c>
      <c r="Q25" s="13">
        <f>4*O25</f>
        <v>0</v>
      </c>
      <c r="R25" s="19"/>
    </row>
    <row r="26" spans="2:18" ht="15.75" thickBot="1">
      <c r="B26" s="4" t="s">
        <v>9</v>
      </c>
      <c r="D26" s="11">
        <v>10</v>
      </c>
      <c r="E26" s="14">
        <f t="shared" si="8"/>
        <v>-2</v>
      </c>
      <c r="G26" s="13">
        <v>4</v>
      </c>
      <c r="H26" s="15">
        <f t="shared" si="9"/>
        <v>2</v>
      </c>
      <c r="K26" s="12">
        <f t="shared" si="10"/>
        <v>-2</v>
      </c>
      <c r="L26" s="17">
        <f>4*K26</f>
        <v>-8</v>
      </c>
      <c r="M26" s="11">
        <f>4*K26</f>
        <v>-8</v>
      </c>
      <c r="N26" s="16">
        <f>24*K26</f>
        <v>-48</v>
      </c>
      <c r="O26" s="20">
        <f t="shared" si="11"/>
        <v>2</v>
      </c>
      <c r="P26" s="18">
        <f>4*O26</f>
        <v>8</v>
      </c>
      <c r="Q26" s="13">
        <f>4*O26</f>
        <v>8</v>
      </c>
      <c r="R26" s="19">
        <f>24*O26</f>
        <v>48</v>
      </c>
    </row>
  </sheetData>
  <mergeCells count="10">
    <mergeCell ref="B3:R3"/>
    <mergeCell ref="N5:P5"/>
    <mergeCell ref="D19:E19"/>
    <mergeCell ref="G19:H19"/>
    <mergeCell ref="K19:N19"/>
    <mergeCell ref="O19:R19"/>
    <mergeCell ref="B17:R17"/>
    <mergeCell ref="D5:E5"/>
    <mergeCell ref="G5:H5"/>
    <mergeCell ref="K5:M5"/>
  </mergeCells>
  <pageMargins left="0.7" right="0.7" top="0.75" bottom="0.75" header="0.3" footer="0.3"/>
  <pageSetup paperSize="9" orientation="portrait" r:id="rId1"/>
  <ignoredErrors>
    <ignoredError sqref="M24 Q24 L25 P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T58"/>
  <sheetViews>
    <sheetView tabSelected="1" topLeftCell="A21" workbookViewId="0">
      <selection activeCell="G51" sqref="G51"/>
    </sheetView>
  </sheetViews>
  <sheetFormatPr baseColWidth="10" defaultRowHeight="15"/>
  <cols>
    <col min="2" max="2" width="22.85546875" customWidth="1"/>
    <col min="3" max="3" width="3.7109375" customWidth="1"/>
    <col min="6" max="6" width="3.7109375" customWidth="1"/>
    <col min="9" max="9" width="3.7109375" customWidth="1"/>
    <col min="15" max="15" width="3.7109375" customWidth="1"/>
  </cols>
  <sheetData>
    <row r="2" spans="1:20" ht="31.5" customHeight="1">
      <c r="A2" s="140" t="s">
        <v>67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</row>
    <row r="3" spans="1:20" ht="16.5" customHeight="1" thickBot="1"/>
    <row r="4" spans="1:20">
      <c r="D4" s="145" t="s">
        <v>4</v>
      </c>
      <c r="E4" s="146"/>
      <c r="G4" s="141" t="s">
        <v>5</v>
      </c>
      <c r="H4" s="142"/>
      <c r="J4" s="141" t="s">
        <v>64</v>
      </c>
      <c r="K4" s="143"/>
      <c r="L4" s="143"/>
      <c r="M4" s="143"/>
      <c r="N4" s="142"/>
      <c r="P4" s="141" t="s">
        <v>66</v>
      </c>
      <c r="Q4" s="143"/>
      <c r="R4" s="143"/>
      <c r="S4" s="143"/>
      <c r="T4" s="142"/>
    </row>
    <row r="5" spans="1:20" ht="15.75" thickBot="1">
      <c r="D5" s="57" t="s">
        <v>54</v>
      </c>
      <c r="E5" s="58" t="s">
        <v>55</v>
      </c>
      <c r="G5" s="57" t="s">
        <v>54</v>
      </c>
      <c r="H5" s="58" t="s">
        <v>55</v>
      </c>
      <c r="I5" s="80"/>
      <c r="J5" s="62" t="s">
        <v>60</v>
      </c>
      <c r="K5" s="63" t="s">
        <v>61</v>
      </c>
      <c r="L5" s="63" t="s">
        <v>62</v>
      </c>
      <c r="M5" s="63" t="s">
        <v>63</v>
      </c>
      <c r="N5" s="64" t="s">
        <v>65</v>
      </c>
      <c r="P5" s="81" t="s">
        <v>60</v>
      </c>
      <c r="Q5" s="82" t="s">
        <v>8</v>
      </c>
      <c r="R5" s="82" t="s">
        <v>62</v>
      </c>
      <c r="S5" s="82" t="s">
        <v>63</v>
      </c>
      <c r="T5" s="83" t="s">
        <v>65</v>
      </c>
    </row>
    <row r="6" spans="1:20">
      <c r="A6" s="39" t="s">
        <v>53</v>
      </c>
      <c r="B6" s="21" t="s">
        <v>21</v>
      </c>
      <c r="D6" s="65">
        <v>0</v>
      </c>
      <c r="E6" s="21">
        <f>5-D6</f>
        <v>5</v>
      </c>
      <c r="F6" s="80"/>
      <c r="G6" s="65">
        <v>3</v>
      </c>
      <c r="H6" s="21">
        <f>5-G6</f>
        <v>2</v>
      </c>
      <c r="I6" s="80"/>
      <c r="J6" s="65">
        <f t="shared" ref="J6:J33" si="0">E6</f>
        <v>5</v>
      </c>
      <c r="K6" s="84">
        <f>20*J6</f>
        <v>100</v>
      </c>
      <c r="L6" s="84">
        <f>12*J6</f>
        <v>60</v>
      </c>
      <c r="M6" s="84"/>
      <c r="N6" s="21"/>
      <c r="O6" s="1"/>
      <c r="P6" s="65">
        <f t="shared" ref="P6:P33" si="1">H6</f>
        <v>2</v>
      </c>
      <c r="Q6" s="84">
        <f>20*P6</f>
        <v>40</v>
      </c>
      <c r="R6" s="84">
        <f>12*P6</f>
        <v>24</v>
      </c>
      <c r="S6" s="84"/>
      <c r="T6" s="21"/>
    </row>
    <row r="7" spans="1:20">
      <c r="A7" s="127" t="s">
        <v>56</v>
      </c>
      <c r="B7" s="22" t="s">
        <v>22</v>
      </c>
      <c r="D7" s="66">
        <v>0</v>
      </c>
      <c r="E7" s="22">
        <f>3-D7</f>
        <v>3</v>
      </c>
      <c r="F7" s="80"/>
      <c r="G7" s="66">
        <v>3</v>
      </c>
      <c r="H7" s="22">
        <f>5-G7</f>
        <v>2</v>
      </c>
      <c r="I7" s="80"/>
      <c r="J7" s="66">
        <f t="shared" si="0"/>
        <v>3</v>
      </c>
      <c r="K7" s="85">
        <f>20*J7</f>
        <v>60</v>
      </c>
      <c r="L7" s="85">
        <f>12*J7</f>
        <v>36</v>
      </c>
      <c r="M7" s="85"/>
      <c r="N7" s="22"/>
      <c r="O7" s="1"/>
      <c r="P7" s="66">
        <f t="shared" si="1"/>
        <v>2</v>
      </c>
      <c r="Q7" s="85">
        <f>20*P7</f>
        <v>40</v>
      </c>
      <c r="R7" s="85">
        <f>12*P7</f>
        <v>24</v>
      </c>
      <c r="S7" s="85"/>
      <c r="T7" s="22"/>
    </row>
    <row r="8" spans="1:20">
      <c r="A8" s="127" t="s">
        <v>57</v>
      </c>
      <c r="B8" s="22" t="s">
        <v>23</v>
      </c>
      <c r="D8" s="66">
        <v>2</v>
      </c>
      <c r="E8" s="22">
        <f>1-D8</f>
        <v>-1</v>
      </c>
      <c r="F8" s="80"/>
      <c r="G8" s="66">
        <v>0</v>
      </c>
      <c r="H8" s="22">
        <f>1-G8</f>
        <v>1</v>
      </c>
      <c r="I8" s="80"/>
      <c r="J8" s="66">
        <f t="shared" si="0"/>
        <v>-1</v>
      </c>
      <c r="K8" s="85">
        <f>16*J8</f>
        <v>-16</v>
      </c>
      <c r="L8" s="85">
        <f>8*J8</f>
        <v>-8</v>
      </c>
      <c r="M8" s="85"/>
      <c r="N8" s="22"/>
      <c r="O8" s="1"/>
      <c r="P8" s="66">
        <f t="shared" si="1"/>
        <v>1</v>
      </c>
      <c r="Q8" s="85">
        <f>16*P8</f>
        <v>16</v>
      </c>
      <c r="R8" s="85">
        <f>8*P8</f>
        <v>8</v>
      </c>
      <c r="S8" s="85"/>
      <c r="T8" s="22"/>
    </row>
    <row r="9" spans="1:20">
      <c r="A9" s="40"/>
      <c r="B9" s="22" t="s">
        <v>27</v>
      </c>
      <c r="D9" s="66">
        <v>0</v>
      </c>
      <c r="E9" s="22">
        <f>1-D9</f>
        <v>1</v>
      </c>
      <c r="F9" s="80"/>
      <c r="G9" s="66">
        <v>0</v>
      </c>
      <c r="H9" s="22">
        <f>1-G9</f>
        <v>1</v>
      </c>
      <c r="I9" s="80"/>
      <c r="J9" s="66">
        <f t="shared" si="0"/>
        <v>1</v>
      </c>
      <c r="K9" s="85">
        <f>20*J9</f>
        <v>20</v>
      </c>
      <c r="L9" s="85">
        <f>12*J9</f>
        <v>12</v>
      </c>
      <c r="M9" s="85"/>
      <c r="N9" s="22"/>
      <c r="O9" s="1"/>
      <c r="P9" s="66">
        <f t="shared" si="1"/>
        <v>1</v>
      </c>
      <c r="Q9" s="85">
        <f>20*P9</f>
        <v>20</v>
      </c>
      <c r="R9" s="85">
        <f>12*P9</f>
        <v>12</v>
      </c>
      <c r="S9" s="85"/>
      <c r="T9" s="22"/>
    </row>
    <row r="10" spans="1:20" ht="15.75" thickBot="1">
      <c r="A10" s="41"/>
      <c r="B10" s="23" t="s">
        <v>22</v>
      </c>
      <c r="D10" s="67">
        <v>2</v>
      </c>
      <c r="E10" s="23">
        <f>1-D10</f>
        <v>-1</v>
      </c>
      <c r="F10" s="80"/>
      <c r="G10" s="67">
        <v>0</v>
      </c>
      <c r="H10" s="23">
        <f>1-G10</f>
        <v>1</v>
      </c>
      <c r="I10" s="80"/>
      <c r="J10" s="67">
        <f t="shared" si="0"/>
        <v>-1</v>
      </c>
      <c r="K10" s="86">
        <f>20*J10</f>
        <v>-20</v>
      </c>
      <c r="L10" s="86">
        <f>12*J10</f>
        <v>-12</v>
      </c>
      <c r="M10" s="86"/>
      <c r="N10" s="23"/>
      <c r="O10" s="1"/>
      <c r="P10" s="67">
        <f t="shared" si="1"/>
        <v>1</v>
      </c>
      <c r="Q10" s="86">
        <f>20*P10</f>
        <v>20</v>
      </c>
      <c r="R10" s="86">
        <f>12*P10</f>
        <v>12</v>
      </c>
      <c r="S10" s="86"/>
      <c r="T10" s="23"/>
    </row>
    <row r="11" spans="1:20">
      <c r="A11" s="42" t="s">
        <v>30</v>
      </c>
      <c r="B11" s="24" t="s">
        <v>24</v>
      </c>
      <c r="D11" s="68">
        <v>2</v>
      </c>
      <c r="E11" s="24">
        <f>4-D11</f>
        <v>2</v>
      </c>
      <c r="F11" s="80"/>
      <c r="G11" s="68">
        <v>4</v>
      </c>
      <c r="H11" s="24">
        <f>4-G11</f>
        <v>0</v>
      </c>
      <c r="I11" s="80"/>
      <c r="J11" s="68">
        <f t="shared" si="0"/>
        <v>2</v>
      </c>
      <c r="K11" s="87">
        <f>20*J11</f>
        <v>40</v>
      </c>
      <c r="L11" s="87"/>
      <c r="M11" s="87">
        <f>12*J11</f>
        <v>24</v>
      </c>
      <c r="N11" s="24"/>
      <c r="O11" s="1"/>
      <c r="P11" s="88">
        <f t="shared" si="1"/>
        <v>0</v>
      </c>
      <c r="Q11" s="89">
        <f>20*P11</f>
        <v>0</v>
      </c>
      <c r="R11" s="89"/>
      <c r="S11" s="89">
        <f>12*P11</f>
        <v>0</v>
      </c>
      <c r="T11" s="90"/>
    </row>
    <row r="12" spans="1:20">
      <c r="A12" s="128" t="s">
        <v>58</v>
      </c>
      <c r="B12" s="25" t="s">
        <v>25</v>
      </c>
      <c r="D12" s="69">
        <v>0</v>
      </c>
      <c r="E12" s="25">
        <f>4-D12</f>
        <v>4</v>
      </c>
      <c r="F12" s="80"/>
      <c r="G12" s="69">
        <v>4</v>
      </c>
      <c r="H12" s="25">
        <f>4-G12</f>
        <v>0</v>
      </c>
      <c r="I12" s="80"/>
      <c r="J12" s="69">
        <f t="shared" si="0"/>
        <v>4</v>
      </c>
      <c r="K12" s="91">
        <f>20*J12</f>
        <v>80</v>
      </c>
      <c r="L12" s="91"/>
      <c r="M12" s="91">
        <f>12*J12</f>
        <v>48</v>
      </c>
      <c r="N12" s="25"/>
      <c r="O12" s="1"/>
      <c r="P12" s="69">
        <f t="shared" si="1"/>
        <v>0</v>
      </c>
      <c r="Q12" s="91">
        <f>20*P12</f>
        <v>0</v>
      </c>
      <c r="R12" s="91"/>
      <c r="S12" s="91">
        <f>12*P12</f>
        <v>0</v>
      </c>
      <c r="T12" s="25"/>
    </row>
    <row r="13" spans="1:20">
      <c r="A13" s="43"/>
      <c r="B13" s="25" t="s">
        <v>26</v>
      </c>
      <c r="D13" s="69">
        <v>2</v>
      </c>
      <c r="E13" s="25">
        <f>1-D13</f>
        <v>-1</v>
      </c>
      <c r="F13" s="80"/>
      <c r="G13" s="69">
        <v>2</v>
      </c>
      <c r="H13" s="25">
        <f>1-G13</f>
        <v>-1</v>
      </c>
      <c r="I13" s="80"/>
      <c r="J13" s="69">
        <f t="shared" si="0"/>
        <v>-1</v>
      </c>
      <c r="K13" s="91">
        <f>16*J13</f>
        <v>-16</v>
      </c>
      <c r="L13" s="91"/>
      <c r="M13" s="91">
        <f>8*J13</f>
        <v>-8</v>
      </c>
      <c r="N13" s="25"/>
      <c r="O13" s="1"/>
      <c r="P13" s="69">
        <f t="shared" si="1"/>
        <v>-1</v>
      </c>
      <c r="Q13" s="91">
        <f>16*P13</f>
        <v>-16</v>
      </c>
      <c r="R13" s="91"/>
      <c r="S13" s="91">
        <f>8*P13</f>
        <v>-8</v>
      </c>
      <c r="T13" s="25"/>
    </row>
    <row r="14" spans="1:20">
      <c r="A14" s="43"/>
      <c r="B14" s="25" t="s">
        <v>28</v>
      </c>
      <c r="D14" s="69">
        <v>0</v>
      </c>
      <c r="E14" s="25">
        <f>1-D14</f>
        <v>1</v>
      </c>
      <c r="F14" s="80"/>
      <c r="G14" s="69">
        <v>0</v>
      </c>
      <c r="H14" s="25">
        <f>1-G14</f>
        <v>1</v>
      </c>
      <c r="I14" s="80"/>
      <c r="J14" s="69">
        <f t="shared" si="0"/>
        <v>1</v>
      </c>
      <c r="K14" s="91">
        <f>20*J14</f>
        <v>20</v>
      </c>
      <c r="L14" s="91"/>
      <c r="M14" s="91">
        <f>12*J14</f>
        <v>12</v>
      </c>
      <c r="N14" s="25"/>
      <c r="O14" s="1"/>
      <c r="P14" s="69">
        <f t="shared" si="1"/>
        <v>1</v>
      </c>
      <c r="Q14" s="91">
        <f>20*P14</f>
        <v>20</v>
      </c>
      <c r="R14" s="91"/>
      <c r="S14" s="91">
        <f>12*P14</f>
        <v>12</v>
      </c>
      <c r="T14" s="25"/>
    </row>
    <row r="15" spans="1:20" ht="15.75" thickBot="1">
      <c r="A15" s="44"/>
      <c r="B15" s="26" t="s">
        <v>29</v>
      </c>
      <c r="D15" s="70">
        <v>0</v>
      </c>
      <c r="E15" s="26">
        <f>1-D15</f>
        <v>1</v>
      </c>
      <c r="F15" s="80"/>
      <c r="G15" s="70">
        <v>0</v>
      </c>
      <c r="H15" s="26">
        <f>1-G15</f>
        <v>1</v>
      </c>
      <c r="I15" s="80"/>
      <c r="J15" s="70">
        <f>E15</f>
        <v>1</v>
      </c>
      <c r="K15" s="92">
        <f>20*J15</f>
        <v>20</v>
      </c>
      <c r="L15" s="92"/>
      <c r="M15" s="92">
        <f>12*J15</f>
        <v>12</v>
      </c>
      <c r="N15" s="26"/>
      <c r="O15" s="1"/>
      <c r="P15" s="70">
        <f t="shared" si="1"/>
        <v>1</v>
      </c>
      <c r="Q15" s="92">
        <f>20*P15</f>
        <v>20</v>
      </c>
      <c r="R15" s="92"/>
      <c r="S15" s="92">
        <f>12*P15</f>
        <v>12</v>
      </c>
      <c r="T15" s="26"/>
    </row>
    <row r="16" spans="1:20">
      <c r="A16" s="45" t="s">
        <v>31</v>
      </c>
      <c r="B16" s="27" t="s">
        <v>32</v>
      </c>
      <c r="D16" s="71">
        <v>1</v>
      </c>
      <c r="E16" s="27">
        <f>1-D16</f>
        <v>0</v>
      </c>
      <c r="F16" s="80"/>
      <c r="G16" s="71">
        <v>0</v>
      </c>
      <c r="H16" s="27">
        <f>1-G16</f>
        <v>1</v>
      </c>
      <c r="I16" s="80"/>
      <c r="J16" s="71">
        <f t="shared" si="0"/>
        <v>0</v>
      </c>
      <c r="K16" s="93">
        <f>20*J16</f>
        <v>0</v>
      </c>
      <c r="L16" s="93">
        <f>12*J16</f>
        <v>0</v>
      </c>
      <c r="M16" s="93"/>
      <c r="N16" s="27"/>
      <c r="O16" s="1"/>
      <c r="P16" s="71">
        <f t="shared" si="1"/>
        <v>1</v>
      </c>
      <c r="Q16" s="93">
        <f>20*P16</f>
        <v>20</v>
      </c>
      <c r="R16" s="93">
        <f>12*P16</f>
        <v>12</v>
      </c>
      <c r="S16" s="93"/>
      <c r="T16" s="27"/>
    </row>
    <row r="17" spans="1:20">
      <c r="A17" s="129" t="s">
        <v>59</v>
      </c>
      <c r="B17" s="28" t="s">
        <v>33</v>
      </c>
      <c r="D17" s="72">
        <v>0</v>
      </c>
      <c r="E17" s="28">
        <f>3-D17</f>
        <v>3</v>
      </c>
      <c r="F17" s="80"/>
      <c r="G17" s="72">
        <v>3</v>
      </c>
      <c r="H17" s="28">
        <f>4-G14</f>
        <v>4</v>
      </c>
      <c r="I17" s="80"/>
      <c r="J17" s="72">
        <f t="shared" si="0"/>
        <v>3</v>
      </c>
      <c r="K17" s="94">
        <f>20*J17</f>
        <v>60</v>
      </c>
      <c r="L17" s="94">
        <f>12*J17</f>
        <v>36</v>
      </c>
      <c r="M17" s="94"/>
      <c r="N17" s="28"/>
      <c r="O17" s="1"/>
      <c r="P17" s="72">
        <f t="shared" si="1"/>
        <v>4</v>
      </c>
      <c r="Q17" s="94">
        <f>20*P17</f>
        <v>80</v>
      </c>
      <c r="R17" s="94">
        <f>12*P17</f>
        <v>48</v>
      </c>
      <c r="S17" s="94"/>
      <c r="T17" s="28"/>
    </row>
    <row r="18" spans="1:20">
      <c r="A18" s="46"/>
      <c r="B18" s="28" t="s">
        <v>34</v>
      </c>
      <c r="D18" s="72">
        <v>1</v>
      </c>
      <c r="E18" s="28">
        <f>1-D18</f>
        <v>0</v>
      </c>
      <c r="F18" s="80"/>
      <c r="G18" s="72">
        <v>0</v>
      </c>
      <c r="H18" s="28">
        <f>1-G18</f>
        <v>1</v>
      </c>
      <c r="I18" s="80"/>
      <c r="J18" s="72">
        <f t="shared" si="0"/>
        <v>0</v>
      </c>
      <c r="K18" s="94">
        <f>16*J18</f>
        <v>0</v>
      </c>
      <c r="L18" s="94">
        <f>8*J18</f>
        <v>0</v>
      </c>
      <c r="M18" s="94"/>
      <c r="N18" s="28"/>
      <c r="O18" s="1"/>
      <c r="P18" s="72">
        <f t="shared" si="1"/>
        <v>1</v>
      </c>
      <c r="Q18" s="94">
        <f>16*P18</f>
        <v>16</v>
      </c>
      <c r="R18" s="94">
        <f>8*P18</f>
        <v>8</v>
      </c>
      <c r="S18" s="94"/>
      <c r="T18" s="28"/>
    </row>
    <row r="19" spans="1:20">
      <c r="A19" s="46"/>
      <c r="B19" s="61" t="s">
        <v>35</v>
      </c>
      <c r="D19" s="72">
        <v>0</v>
      </c>
      <c r="E19" s="28">
        <f>3-D19</f>
        <v>3</v>
      </c>
      <c r="F19" s="80"/>
      <c r="G19" s="72">
        <v>0</v>
      </c>
      <c r="H19" s="28">
        <f>3-G19</f>
        <v>3</v>
      </c>
      <c r="I19" s="80"/>
      <c r="J19" s="72">
        <f t="shared" si="0"/>
        <v>3</v>
      </c>
      <c r="K19" s="94">
        <f>16*J19</f>
        <v>48</v>
      </c>
      <c r="L19" s="94">
        <f>8*J19</f>
        <v>24</v>
      </c>
      <c r="M19" s="94"/>
      <c r="N19" s="28"/>
      <c r="O19" s="1"/>
      <c r="P19" s="72">
        <f t="shared" si="1"/>
        <v>3</v>
      </c>
      <c r="Q19" s="94">
        <f>16*P19</f>
        <v>48</v>
      </c>
      <c r="R19" s="94">
        <f>8*P19</f>
        <v>24</v>
      </c>
      <c r="S19" s="94"/>
      <c r="T19" s="28"/>
    </row>
    <row r="20" spans="1:20" ht="15.75" thickBot="1">
      <c r="A20" s="47"/>
      <c r="B20" s="29" t="s">
        <v>36</v>
      </c>
      <c r="D20" s="73">
        <v>0</v>
      </c>
      <c r="E20" s="29">
        <f>1-D20</f>
        <v>1</v>
      </c>
      <c r="F20" s="80"/>
      <c r="G20" s="73">
        <v>0</v>
      </c>
      <c r="H20" s="29">
        <f>1-G20</f>
        <v>1</v>
      </c>
      <c r="I20" s="80"/>
      <c r="J20" s="73">
        <f t="shared" si="0"/>
        <v>1</v>
      </c>
      <c r="K20" s="95">
        <f>20*J20</f>
        <v>20</v>
      </c>
      <c r="L20" s="95">
        <f>12*J20</f>
        <v>12</v>
      </c>
      <c r="M20" s="95"/>
      <c r="N20" s="29"/>
      <c r="O20" s="1"/>
      <c r="P20" s="73">
        <f t="shared" si="1"/>
        <v>1</v>
      </c>
      <c r="Q20" s="95">
        <f>20*P20</f>
        <v>20</v>
      </c>
      <c r="R20" s="95">
        <f>12*P20</f>
        <v>12</v>
      </c>
      <c r="S20" s="95"/>
      <c r="T20" s="29"/>
    </row>
    <row r="21" spans="1:20">
      <c r="A21" s="48" t="s">
        <v>37</v>
      </c>
      <c r="B21" s="30" t="s">
        <v>38</v>
      </c>
      <c r="D21" s="74">
        <v>2</v>
      </c>
      <c r="E21" s="30">
        <f>3-D21</f>
        <v>1</v>
      </c>
      <c r="F21" s="80"/>
      <c r="G21" s="74">
        <v>2</v>
      </c>
      <c r="H21" s="30">
        <f>5-G21</f>
        <v>3</v>
      </c>
      <c r="I21" s="80"/>
      <c r="J21" s="74">
        <f t="shared" si="0"/>
        <v>1</v>
      </c>
      <c r="K21" s="96">
        <f>20*J21</f>
        <v>20</v>
      </c>
      <c r="L21" s="96">
        <f>12*J21</f>
        <v>12</v>
      </c>
      <c r="M21" s="96"/>
      <c r="N21" s="30"/>
      <c r="O21" s="1"/>
      <c r="P21" s="74">
        <f t="shared" si="1"/>
        <v>3</v>
      </c>
      <c r="Q21" s="96">
        <f>20*P21</f>
        <v>60</v>
      </c>
      <c r="R21" s="96">
        <f>12*P21</f>
        <v>36</v>
      </c>
      <c r="S21" s="96"/>
      <c r="T21" s="30"/>
    </row>
    <row r="22" spans="1:20">
      <c r="A22" s="130" t="s">
        <v>91</v>
      </c>
      <c r="B22" s="31" t="s">
        <v>39</v>
      </c>
      <c r="D22" s="75">
        <v>3</v>
      </c>
      <c r="E22" s="31">
        <f>1-D22</f>
        <v>-2</v>
      </c>
      <c r="F22" s="80"/>
      <c r="G22" s="75">
        <v>1</v>
      </c>
      <c r="H22" s="31">
        <f>1-G22</f>
        <v>0</v>
      </c>
      <c r="I22" s="80"/>
      <c r="J22" s="75">
        <f t="shared" si="0"/>
        <v>-2</v>
      </c>
      <c r="K22" s="97">
        <f>20*J22</f>
        <v>-40</v>
      </c>
      <c r="L22" s="97">
        <f>12*J22</f>
        <v>-24</v>
      </c>
      <c r="M22" s="97"/>
      <c r="N22" s="31"/>
      <c r="O22" s="1"/>
      <c r="P22" s="75">
        <f t="shared" si="1"/>
        <v>0</v>
      </c>
      <c r="Q22" s="97">
        <f>20*P22</f>
        <v>0</v>
      </c>
      <c r="R22" s="97">
        <f>12*P22</f>
        <v>0</v>
      </c>
      <c r="S22" s="97"/>
      <c r="T22" s="31"/>
    </row>
    <row r="23" spans="1:20">
      <c r="A23" s="49"/>
      <c r="B23" s="31" t="s">
        <v>40</v>
      </c>
      <c r="D23" s="75">
        <v>0</v>
      </c>
      <c r="E23" s="31">
        <f>1-D23</f>
        <v>1</v>
      </c>
      <c r="F23" s="80"/>
      <c r="G23" s="75">
        <v>0</v>
      </c>
      <c r="H23" s="31">
        <f>1-G23</f>
        <v>1</v>
      </c>
      <c r="I23" s="80"/>
      <c r="J23" s="75">
        <f t="shared" si="0"/>
        <v>1</v>
      </c>
      <c r="K23" s="97">
        <f>20*J23</f>
        <v>20</v>
      </c>
      <c r="L23" s="97">
        <f>12*J23</f>
        <v>12</v>
      </c>
      <c r="M23" s="97"/>
      <c r="N23" s="31"/>
      <c r="O23" s="1"/>
      <c r="P23" s="75">
        <f t="shared" si="1"/>
        <v>1</v>
      </c>
      <c r="Q23" s="97">
        <f>20*P23</f>
        <v>20</v>
      </c>
      <c r="R23" s="97">
        <f>12*P23</f>
        <v>12</v>
      </c>
      <c r="S23" s="97"/>
      <c r="T23" s="31"/>
    </row>
    <row r="24" spans="1:20">
      <c r="A24" s="49"/>
      <c r="B24" s="31" t="s">
        <v>41</v>
      </c>
      <c r="D24" s="75">
        <v>0</v>
      </c>
      <c r="E24" s="31">
        <f>1-D24</f>
        <v>1</v>
      </c>
      <c r="F24" s="80"/>
      <c r="G24" s="75">
        <v>0</v>
      </c>
      <c r="H24" s="31">
        <f>1-G24</f>
        <v>1</v>
      </c>
      <c r="I24" s="80"/>
      <c r="J24" s="75">
        <f t="shared" si="0"/>
        <v>1</v>
      </c>
      <c r="K24" s="97">
        <f>16*J24</f>
        <v>16</v>
      </c>
      <c r="L24" s="97">
        <f>8*J24</f>
        <v>8</v>
      </c>
      <c r="M24" s="97"/>
      <c r="N24" s="31"/>
      <c r="O24" s="1"/>
      <c r="P24" s="75">
        <f t="shared" si="1"/>
        <v>1</v>
      </c>
      <c r="Q24" s="97">
        <f>16*P24</f>
        <v>16</v>
      </c>
      <c r="R24" s="97">
        <f>8*P24</f>
        <v>8</v>
      </c>
      <c r="S24" s="97"/>
      <c r="T24" s="31"/>
    </row>
    <row r="25" spans="1:20" ht="15.75" thickBot="1">
      <c r="A25" s="50"/>
      <c r="B25" s="32" t="s">
        <v>42</v>
      </c>
      <c r="D25" s="76">
        <v>0</v>
      </c>
      <c r="E25" s="32">
        <f>1-D25</f>
        <v>1</v>
      </c>
      <c r="F25" s="80"/>
      <c r="G25" s="76">
        <v>0</v>
      </c>
      <c r="H25" s="32">
        <f>1-G25</f>
        <v>1</v>
      </c>
      <c r="I25" s="80"/>
      <c r="J25" s="76">
        <f t="shared" si="0"/>
        <v>1</v>
      </c>
      <c r="K25" s="98">
        <f>16*J25</f>
        <v>16</v>
      </c>
      <c r="L25" s="98">
        <f>8*J25</f>
        <v>8</v>
      </c>
      <c r="M25" s="98"/>
      <c r="N25" s="32"/>
      <c r="O25" s="1"/>
      <c r="P25" s="76">
        <f t="shared" si="1"/>
        <v>1</v>
      </c>
      <c r="Q25" s="98">
        <f>16*P25</f>
        <v>16</v>
      </c>
      <c r="R25" s="98">
        <f>8*P25</f>
        <v>8</v>
      </c>
      <c r="S25" s="98"/>
      <c r="T25" s="32"/>
    </row>
    <row r="26" spans="1:20">
      <c r="A26" s="51" t="s">
        <v>43</v>
      </c>
      <c r="B26" s="33" t="s">
        <v>44</v>
      </c>
      <c r="D26" s="77">
        <v>0</v>
      </c>
      <c r="E26" s="33">
        <f>3-D26</f>
        <v>3</v>
      </c>
      <c r="F26" s="80"/>
      <c r="G26" s="77">
        <v>1</v>
      </c>
      <c r="H26" s="33">
        <f>3-G26</f>
        <v>2</v>
      </c>
      <c r="I26" s="80"/>
      <c r="J26" s="77">
        <f t="shared" si="0"/>
        <v>3</v>
      </c>
      <c r="K26" s="99">
        <f>20*J26</f>
        <v>60</v>
      </c>
      <c r="L26" s="99">
        <f>12*J26</f>
        <v>36</v>
      </c>
      <c r="M26" s="99"/>
      <c r="N26" s="33"/>
      <c r="O26" s="1"/>
      <c r="P26" s="77">
        <f t="shared" si="1"/>
        <v>2</v>
      </c>
      <c r="Q26" s="99">
        <f>20*P26</f>
        <v>40</v>
      </c>
      <c r="R26" s="99">
        <f>12*P26</f>
        <v>24</v>
      </c>
      <c r="S26" s="99"/>
      <c r="T26" s="33"/>
    </row>
    <row r="27" spans="1:20">
      <c r="A27" s="131" t="s">
        <v>92</v>
      </c>
      <c r="B27" s="34" t="s">
        <v>45</v>
      </c>
      <c r="D27" s="78">
        <v>0</v>
      </c>
      <c r="E27" s="34">
        <f>1-D27</f>
        <v>1</v>
      </c>
      <c r="F27" s="80"/>
      <c r="G27" s="78">
        <v>0</v>
      </c>
      <c r="H27" s="34">
        <f>1-G27</f>
        <v>1</v>
      </c>
      <c r="I27" s="80"/>
      <c r="J27" s="78">
        <f t="shared" si="0"/>
        <v>1</v>
      </c>
      <c r="K27" s="100">
        <f>20*J27</f>
        <v>20</v>
      </c>
      <c r="L27" s="100">
        <f>12*J27</f>
        <v>12</v>
      </c>
      <c r="M27" s="100"/>
      <c r="N27" s="34"/>
      <c r="O27" s="1"/>
      <c r="P27" s="78">
        <f t="shared" si="1"/>
        <v>1</v>
      </c>
      <c r="Q27" s="100">
        <f>20*P27</f>
        <v>20</v>
      </c>
      <c r="R27" s="100">
        <f>12*P27</f>
        <v>12</v>
      </c>
      <c r="S27" s="100"/>
      <c r="T27" s="34"/>
    </row>
    <row r="28" spans="1:20">
      <c r="A28" s="52"/>
      <c r="B28" s="34" t="s">
        <v>46</v>
      </c>
      <c r="D28" s="78">
        <v>0</v>
      </c>
      <c r="E28" s="34">
        <f>1-D28</f>
        <v>1</v>
      </c>
      <c r="F28" s="80"/>
      <c r="G28" s="78">
        <v>0</v>
      </c>
      <c r="H28" s="34">
        <f>1-G28</f>
        <v>1</v>
      </c>
      <c r="I28" s="80"/>
      <c r="J28" s="78">
        <f t="shared" si="0"/>
        <v>1</v>
      </c>
      <c r="K28" s="100">
        <f>20*J28</f>
        <v>20</v>
      </c>
      <c r="L28" s="100">
        <f>12*J28</f>
        <v>12</v>
      </c>
      <c r="M28" s="100"/>
      <c r="N28" s="34"/>
      <c r="O28" s="1"/>
      <c r="P28" s="78">
        <f t="shared" si="1"/>
        <v>1</v>
      </c>
      <c r="Q28" s="100">
        <f>20*P28</f>
        <v>20</v>
      </c>
      <c r="R28" s="100">
        <f>12*P28</f>
        <v>12</v>
      </c>
      <c r="S28" s="100"/>
      <c r="T28" s="34"/>
    </row>
    <row r="29" spans="1:20">
      <c r="A29" s="52"/>
      <c r="B29" s="34" t="s">
        <v>47</v>
      </c>
      <c r="D29" s="78">
        <v>0</v>
      </c>
      <c r="E29" s="34">
        <f>3-D29</f>
        <v>3</v>
      </c>
      <c r="F29" s="80"/>
      <c r="G29" s="78">
        <v>1</v>
      </c>
      <c r="H29" s="34">
        <f>3-G29</f>
        <v>2</v>
      </c>
      <c r="I29" s="80"/>
      <c r="J29" s="78">
        <f t="shared" si="0"/>
        <v>3</v>
      </c>
      <c r="K29" s="100">
        <f>16*J29</f>
        <v>48</v>
      </c>
      <c r="L29" s="100">
        <f>8*J29</f>
        <v>24</v>
      </c>
      <c r="M29" s="100"/>
      <c r="N29" s="34"/>
      <c r="O29" s="1"/>
      <c r="P29" s="78">
        <f t="shared" si="1"/>
        <v>2</v>
      </c>
      <c r="Q29" s="100">
        <f>16*P29</f>
        <v>32</v>
      </c>
      <c r="R29" s="100">
        <f>8*P29</f>
        <v>16</v>
      </c>
      <c r="S29" s="100"/>
      <c r="T29" s="34"/>
    </row>
    <row r="30" spans="1:20" ht="15.75" thickBot="1">
      <c r="A30" s="53"/>
      <c r="B30" s="35" t="s">
        <v>48</v>
      </c>
      <c r="D30" s="79">
        <v>0</v>
      </c>
      <c r="E30" s="35">
        <f>1-D30</f>
        <v>1</v>
      </c>
      <c r="F30" s="80"/>
      <c r="G30" s="79">
        <v>0</v>
      </c>
      <c r="H30" s="35">
        <f>1-G30</f>
        <v>1</v>
      </c>
      <c r="I30" s="80"/>
      <c r="J30" s="79">
        <f t="shared" si="0"/>
        <v>1</v>
      </c>
      <c r="K30" s="101">
        <f>16*J30</f>
        <v>16</v>
      </c>
      <c r="L30" s="101">
        <f>8*J30</f>
        <v>8</v>
      </c>
      <c r="M30" s="101"/>
      <c r="N30" s="35"/>
      <c r="O30" s="1"/>
      <c r="P30" s="79">
        <f t="shared" si="1"/>
        <v>1</v>
      </c>
      <c r="Q30" s="101">
        <f>16*P30</f>
        <v>16</v>
      </c>
      <c r="R30" s="101">
        <f>8*P30</f>
        <v>8</v>
      </c>
      <c r="S30" s="101"/>
      <c r="T30" s="35"/>
    </row>
    <row r="31" spans="1:20">
      <c r="A31" s="54" t="s">
        <v>49</v>
      </c>
      <c r="B31" s="36" t="s">
        <v>50</v>
      </c>
      <c r="D31" s="59">
        <v>14</v>
      </c>
      <c r="E31" s="36">
        <f>3-D31</f>
        <v>-11</v>
      </c>
      <c r="F31" s="80"/>
      <c r="G31" s="59">
        <v>6</v>
      </c>
      <c r="H31" s="36">
        <f>3-G31</f>
        <v>-3</v>
      </c>
      <c r="I31" s="80"/>
      <c r="J31" s="59">
        <f t="shared" si="0"/>
        <v>-11</v>
      </c>
      <c r="K31" s="102"/>
      <c r="L31" s="102"/>
      <c r="M31" s="102">
        <f>4*J31</f>
        <v>-44</v>
      </c>
      <c r="N31" s="36">
        <f>4*J31</f>
        <v>-44</v>
      </c>
      <c r="O31" s="1"/>
      <c r="P31" s="103">
        <f t="shared" si="1"/>
        <v>-3</v>
      </c>
      <c r="Q31" s="104"/>
      <c r="R31" s="104"/>
      <c r="S31" s="104">
        <f>4*P31</f>
        <v>-12</v>
      </c>
      <c r="T31" s="105">
        <f>4*P31</f>
        <v>-12</v>
      </c>
    </row>
    <row r="32" spans="1:20">
      <c r="A32" s="132" t="s">
        <v>93</v>
      </c>
      <c r="B32" s="37" t="s">
        <v>52</v>
      </c>
      <c r="D32" s="56">
        <v>0</v>
      </c>
      <c r="E32" s="37">
        <f>1-D32</f>
        <v>1</v>
      </c>
      <c r="F32" s="80"/>
      <c r="G32" s="56">
        <v>0</v>
      </c>
      <c r="H32" s="37">
        <f>1-G32</f>
        <v>1</v>
      </c>
      <c r="I32" s="80"/>
      <c r="J32" s="56">
        <f t="shared" si="0"/>
        <v>1</v>
      </c>
      <c r="K32" s="106"/>
      <c r="L32" s="106"/>
      <c r="M32" s="106">
        <f>4*J32</f>
        <v>4</v>
      </c>
      <c r="N32" s="37">
        <f>4*J32</f>
        <v>4</v>
      </c>
      <c r="O32" s="1"/>
      <c r="P32" s="56">
        <f t="shared" si="1"/>
        <v>1</v>
      </c>
      <c r="Q32" s="106"/>
      <c r="R32" s="106"/>
      <c r="S32" s="106">
        <f>4*P32</f>
        <v>4</v>
      </c>
      <c r="T32" s="37">
        <f>4*P32</f>
        <v>4</v>
      </c>
    </row>
    <row r="33" spans="1:20" ht="15.75" thickBot="1">
      <c r="A33" s="55"/>
      <c r="B33" s="38" t="s">
        <v>51</v>
      </c>
      <c r="D33" s="60">
        <v>0</v>
      </c>
      <c r="E33" s="38">
        <f>1-D33</f>
        <v>1</v>
      </c>
      <c r="F33" s="80"/>
      <c r="G33" s="60">
        <v>0</v>
      </c>
      <c r="H33" s="38">
        <f>1-G33</f>
        <v>1</v>
      </c>
      <c r="I33" s="80"/>
      <c r="J33" s="60">
        <f t="shared" si="0"/>
        <v>1</v>
      </c>
      <c r="K33" s="107"/>
      <c r="L33" s="107"/>
      <c r="M33" s="107">
        <f>4*J33</f>
        <v>4</v>
      </c>
      <c r="N33" s="38">
        <f>4*J33</f>
        <v>4</v>
      </c>
      <c r="O33" s="1"/>
      <c r="P33" s="60">
        <f t="shared" si="1"/>
        <v>1</v>
      </c>
      <c r="Q33" s="107"/>
      <c r="R33" s="107"/>
      <c r="S33" s="107">
        <f>4*P33</f>
        <v>4</v>
      </c>
      <c r="T33" s="38">
        <f>4*P33</f>
        <v>4</v>
      </c>
    </row>
    <row r="36" spans="1:20" ht="30" customHeight="1">
      <c r="A36" s="144" t="s">
        <v>68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</row>
    <row r="38" spans="1:20" ht="15.75" thickBot="1"/>
    <row r="39" spans="1:20">
      <c r="D39" s="141" t="s">
        <v>4</v>
      </c>
      <c r="E39" s="142"/>
      <c r="G39" s="141" t="s">
        <v>5</v>
      </c>
      <c r="H39" s="142"/>
      <c r="J39" s="141" t="s">
        <v>87</v>
      </c>
      <c r="K39" s="143"/>
      <c r="L39" s="142"/>
      <c r="P39" s="141" t="s">
        <v>90</v>
      </c>
      <c r="Q39" s="143"/>
      <c r="R39" s="142"/>
    </row>
    <row r="40" spans="1:20" ht="15.75" thickBot="1">
      <c r="D40" s="57" t="s">
        <v>54</v>
      </c>
      <c r="E40" s="58" t="s">
        <v>55</v>
      </c>
      <c r="G40" s="57" t="s">
        <v>54</v>
      </c>
      <c r="H40" s="58" t="s">
        <v>55</v>
      </c>
      <c r="J40" s="57" t="s">
        <v>60</v>
      </c>
      <c r="K40" s="111" t="s">
        <v>88</v>
      </c>
      <c r="L40" s="58" t="s">
        <v>89</v>
      </c>
      <c r="P40" s="60" t="s">
        <v>60</v>
      </c>
      <c r="Q40" s="107" t="s">
        <v>88</v>
      </c>
      <c r="R40" s="38" t="s">
        <v>89</v>
      </c>
    </row>
    <row r="41" spans="1:20">
      <c r="B41" s="115" t="s">
        <v>69</v>
      </c>
      <c r="D41" s="108"/>
      <c r="E41" s="109">
        <f>5-D41</f>
        <v>5</v>
      </c>
      <c r="G41" s="108">
        <v>10</v>
      </c>
      <c r="H41" s="109">
        <f>5-G41</f>
        <v>-5</v>
      </c>
      <c r="J41" s="108">
        <f t="shared" ref="J41:J58" si="2">E41</f>
        <v>5</v>
      </c>
      <c r="K41" s="120">
        <f>8*J41</f>
        <v>40</v>
      </c>
      <c r="L41" s="109"/>
      <c r="P41" s="108">
        <f t="shared" ref="P41:P58" si="3">H41</f>
        <v>-5</v>
      </c>
      <c r="Q41" s="110">
        <f>8*P41</f>
        <v>-40</v>
      </c>
      <c r="R41" s="109"/>
    </row>
    <row r="42" spans="1:20">
      <c r="B42" s="116" t="s">
        <v>70</v>
      </c>
      <c r="D42" s="118"/>
      <c r="E42" s="119">
        <f>5-D42</f>
        <v>5</v>
      </c>
      <c r="G42" s="118">
        <v>10</v>
      </c>
      <c r="H42" s="119">
        <f>10-G42</f>
        <v>0</v>
      </c>
      <c r="J42" s="118">
        <f t="shared" si="2"/>
        <v>5</v>
      </c>
      <c r="K42" s="121">
        <f>8*J42</f>
        <v>40</v>
      </c>
      <c r="L42" s="119"/>
      <c r="P42" s="118">
        <f t="shared" si="3"/>
        <v>0</v>
      </c>
      <c r="Q42" s="123">
        <f>8*P42</f>
        <v>0</v>
      </c>
      <c r="R42" s="119"/>
    </row>
    <row r="43" spans="1:20">
      <c r="B43" s="116" t="s">
        <v>71</v>
      </c>
      <c r="D43" s="118">
        <v>0</v>
      </c>
      <c r="E43" s="119">
        <f>2-D43</f>
        <v>2</v>
      </c>
      <c r="G43" s="118">
        <v>0</v>
      </c>
      <c r="H43" s="119">
        <f>2-G43</f>
        <v>2</v>
      </c>
      <c r="J43" s="118">
        <f t="shared" si="2"/>
        <v>2</v>
      </c>
      <c r="K43" s="121">
        <f>8*J43</f>
        <v>16</v>
      </c>
      <c r="L43" s="119"/>
      <c r="P43" s="118">
        <f t="shared" si="3"/>
        <v>2</v>
      </c>
      <c r="Q43" s="123">
        <f>8*P43</f>
        <v>16</v>
      </c>
      <c r="R43" s="119"/>
    </row>
    <row r="44" spans="1:20">
      <c r="B44" s="116" t="s">
        <v>72</v>
      </c>
      <c r="D44" s="118">
        <v>0</v>
      </c>
      <c r="E44" s="119">
        <f>1-D14</f>
        <v>1</v>
      </c>
      <c r="G44" s="118">
        <v>0</v>
      </c>
      <c r="H44" s="119">
        <f>1-G44</f>
        <v>1</v>
      </c>
      <c r="J44" s="118">
        <f t="shared" si="2"/>
        <v>1</v>
      </c>
      <c r="K44" s="121"/>
      <c r="L44" s="119"/>
      <c r="P44" s="118">
        <f t="shared" si="3"/>
        <v>1</v>
      </c>
      <c r="Q44" s="123"/>
      <c r="R44" s="119"/>
    </row>
    <row r="45" spans="1:20">
      <c r="B45" s="116" t="s">
        <v>73</v>
      </c>
      <c r="D45" s="118">
        <v>0</v>
      </c>
      <c r="E45" s="119">
        <f>3-D45</f>
        <v>3</v>
      </c>
      <c r="G45" s="118">
        <v>0</v>
      </c>
      <c r="H45" s="119">
        <f>3-G45</f>
        <v>3</v>
      </c>
      <c r="J45" s="118">
        <f t="shared" si="2"/>
        <v>3</v>
      </c>
      <c r="K45" s="121">
        <f>8*J45</f>
        <v>24</v>
      </c>
      <c r="L45" s="119">
        <f>1*J45</f>
        <v>3</v>
      </c>
      <c r="P45" s="118">
        <f t="shared" si="3"/>
        <v>3</v>
      </c>
      <c r="Q45" s="123">
        <f>8*P45</f>
        <v>24</v>
      </c>
      <c r="R45" s="119">
        <f>1*P45</f>
        <v>3</v>
      </c>
    </row>
    <row r="46" spans="1:20" ht="15.75" thickBot="1">
      <c r="B46" s="117" t="s">
        <v>74</v>
      </c>
      <c r="D46" s="5">
        <v>0</v>
      </c>
      <c r="E46" s="6">
        <f>1-D46</f>
        <v>1</v>
      </c>
      <c r="G46" s="5">
        <v>0</v>
      </c>
      <c r="H46" s="6">
        <f>1-G46</f>
        <v>1</v>
      </c>
      <c r="J46" s="5">
        <f t="shared" si="2"/>
        <v>1</v>
      </c>
      <c r="K46" s="122">
        <f>8*J46</f>
        <v>8</v>
      </c>
      <c r="L46" s="6">
        <f>1*J46</f>
        <v>1</v>
      </c>
      <c r="P46" s="5">
        <f t="shared" si="3"/>
        <v>1</v>
      </c>
      <c r="Q46" s="7">
        <f>8*P46</f>
        <v>8</v>
      </c>
      <c r="R46" s="6">
        <f>1*P46</f>
        <v>1</v>
      </c>
    </row>
    <row r="47" spans="1:20">
      <c r="B47" s="112" t="s">
        <v>75</v>
      </c>
      <c r="D47" s="74"/>
      <c r="E47" s="30">
        <f>5-D47</f>
        <v>5</v>
      </c>
      <c r="G47" s="74">
        <v>12</v>
      </c>
      <c r="H47" s="30">
        <f>5-G47</f>
        <v>-7</v>
      </c>
      <c r="J47" s="74">
        <f t="shared" si="2"/>
        <v>5</v>
      </c>
      <c r="K47" s="124">
        <f>16*J47</f>
        <v>80</v>
      </c>
      <c r="L47" s="30"/>
      <c r="P47" s="74">
        <f t="shared" si="3"/>
        <v>-7</v>
      </c>
      <c r="Q47" s="96">
        <f>16*P47</f>
        <v>-112</v>
      </c>
      <c r="R47" s="30"/>
    </row>
    <row r="48" spans="1:20">
      <c r="B48" s="113" t="s">
        <v>76</v>
      </c>
      <c r="D48" s="75"/>
      <c r="E48" s="31">
        <f>5-D48</f>
        <v>5</v>
      </c>
      <c r="G48" s="75">
        <v>14</v>
      </c>
      <c r="H48" s="31">
        <f>5-G48</f>
        <v>-9</v>
      </c>
      <c r="J48" s="75">
        <f t="shared" si="2"/>
        <v>5</v>
      </c>
      <c r="K48" s="125">
        <f>16*J48</f>
        <v>80</v>
      </c>
      <c r="L48" s="31"/>
      <c r="P48" s="75">
        <f t="shared" si="3"/>
        <v>-9</v>
      </c>
      <c r="Q48" s="97">
        <f>16*P48</f>
        <v>-144</v>
      </c>
      <c r="R48" s="31"/>
    </row>
    <row r="49" spans="2:18">
      <c r="B49" s="113" t="s">
        <v>77</v>
      </c>
      <c r="D49" s="75">
        <v>3</v>
      </c>
      <c r="E49" s="31">
        <f>2-D49</f>
        <v>-1</v>
      </c>
      <c r="G49" s="75">
        <v>0</v>
      </c>
      <c r="H49" s="31">
        <f>2-G49</f>
        <v>2</v>
      </c>
      <c r="J49" s="75">
        <f t="shared" si="2"/>
        <v>-1</v>
      </c>
      <c r="K49" s="125">
        <f>16*J49</f>
        <v>-16</v>
      </c>
      <c r="L49" s="31"/>
      <c r="P49" s="75">
        <f t="shared" si="3"/>
        <v>2</v>
      </c>
      <c r="Q49" s="97">
        <f>16*P49</f>
        <v>32</v>
      </c>
      <c r="R49" s="31"/>
    </row>
    <row r="50" spans="2:18">
      <c r="B50" s="113" t="s">
        <v>78</v>
      </c>
      <c r="D50" s="75">
        <v>0</v>
      </c>
      <c r="E50" s="31">
        <f>2-D50</f>
        <v>2</v>
      </c>
      <c r="G50" s="75">
        <v>0</v>
      </c>
      <c r="H50" s="31">
        <f>2-G50</f>
        <v>2</v>
      </c>
      <c r="J50" s="75">
        <f t="shared" si="2"/>
        <v>2</v>
      </c>
      <c r="K50" s="125"/>
      <c r="L50" s="31"/>
      <c r="P50" s="75">
        <f t="shared" si="3"/>
        <v>2</v>
      </c>
      <c r="Q50" s="97"/>
      <c r="R50" s="31"/>
    </row>
    <row r="51" spans="2:18">
      <c r="B51" s="113" t="s">
        <v>79</v>
      </c>
      <c r="D51" s="75">
        <v>0</v>
      </c>
      <c r="E51" s="31">
        <f>1-D51</f>
        <v>1</v>
      </c>
      <c r="G51" s="75">
        <v>0</v>
      </c>
      <c r="H51" s="31">
        <f>1-G51</f>
        <v>1</v>
      </c>
      <c r="J51" s="75">
        <f t="shared" si="2"/>
        <v>1</v>
      </c>
      <c r="K51" s="125">
        <f>16*J51</f>
        <v>16</v>
      </c>
      <c r="L51" s="31">
        <f>1*J51</f>
        <v>1</v>
      </c>
      <c r="P51" s="75">
        <f t="shared" si="3"/>
        <v>1</v>
      </c>
      <c r="Q51" s="97">
        <f>16*P51</f>
        <v>16</v>
      </c>
      <c r="R51" s="31">
        <f>1*P51</f>
        <v>1</v>
      </c>
    </row>
    <row r="52" spans="2:18" ht="15.75" thickBot="1">
      <c r="B52" s="114" t="s">
        <v>80</v>
      </c>
      <c r="D52" s="76">
        <v>0</v>
      </c>
      <c r="E52" s="32">
        <f>1-D52</f>
        <v>1</v>
      </c>
      <c r="G52" s="76">
        <v>0</v>
      </c>
      <c r="H52" s="32">
        <f>1-G52</f>
        <v>1</v>
      </c>
      <c r="J52" s="76">
        <f t="shared" si="2"/>
        <v>1</v>
      </c>
      <c r="K52" s="126">
        <f>16*J52</f>
        <v>16</v>
      </c>
      <c r="L52" s="32">
        <f>1*J52</f>
        <v>1</v>
      </c>
      <c r="P52" s="76">
        <f t="shared" si="3"/>
        <v>1</v>
      </c>
      <c r="Q52" s="98">
        <f>16*P52</f>
        <v>16</v>
      </c>
      <c r="R52" s="32">
        <f>1*P52</f>
        <v>1</v>
      </c>
    </row>
    <row r="53" spans="2:18">
      <c r="B53" s="115" t="s">
        <v>86</v>
      </c>
      <c r="D53" s="108">
        <v>3</v>
      </c>
      <c r="E53" s="109">
        <f>5-D53</f>
        <v>2</v>
      </c>
      <c r="G53" s="108">
        <v>6</v>
      </c>
      <c r="H53" s="109">
        <f>5-G53</f>
        <v>-1</v>
      </c>
      <c r="J53" s="108">
        <f t="shared" si="2"/>
        <v>2</v>
      </c>
      <c r="K53" s="120">
        <f>8*J53</f>
        <v>16</v>
      </c>
      <c r="L53" s="109"/>
      <c r="P53" s="108">
        <f t="shared" si="3"/>
        <v>-1</v>
      </c>
      <c r="Q53" s="110">
        <f>8*P53</f>
        <v>-8</v>
      </c>
      <c r="R53" s="109"/>
    </row>
    <row r="54" spans="2:18">
      <c r="B54" s="116" t="s">
        <v>85</v>
      </c>
      <c r="D54" s="118">
        <v>2</v>
      </c>
      <c r="E54" s="119">
        <f>5-D54</f>
        <v>3</v>
      </c>
      <c r="G54" s="118">
        <v>13</v>
      </c>
      <c r="H54" s="119">
        <f>5-G54</f>
        <v>-8</v>
      </c>
      <c r="J54" s="118">
        <f t="shared" si="2"/>
        <v>3</v>
      </c>
      <c r="K54" s="121">
        <f>8*J54</f>
        <v>24</v>
      </c>
      <c r="L54" s="119"/>
      <c r="P54" s="118">
        <f t="shared" si="3"/>
        <v>-8</v>
      </c>
      <c r="Q54" s="123">
        <f>8*P54</f>
        <v>-64</v>
      </c>
      <c r="R54" s="119"/>
    </row>
    <row r="55" spans="2:18">
      <c r="B55" s="116" t="s">
        <v>84</v>
      </c>
      <c r="D55" s="118">
        <v>0</v>
      </c>
      <c r="E55" s="119">
        <f>2-D55</f>
        <v>2</v>
      </c>
      <c r="G55" s="118">
        <v>1</v>
      </c>
      <c r="H55" s="119">
        <f>2-G55</f>
        <v>1</v>
      </c>
      <c r="J55" s="118">
        <f t="shared" si="2"/>
        <v>2</v>
      </c>
      <c r="K55" s="121">
        <f>8*J55</f>
        <v>16</v>
      </c>
      <c r="L55" s="119"/>
      <c r="P55" s="118">
        <f t="shared" si="3"/>
        <v>1</v>
      </c>
      <c r="Q55" s="123">
        <f>8*P55</f>
        <v>8</v>
      </c>
      <c r="R55" s="119"/>
    </row>
    <row r="56" spans="2:18">
      <c r="B56" s="116" t="s">
        <v>83</v>
      </c>
      <c r="D56" s="118">
        <v>0</v>
      </c>
      <c r="E56" s="119">
        <f>2-D56</f>
        <v>2</v>
      </c>
      <c r="G56" s="118">
        <v>0</v>
      </c>
      <c r="H56" s="119">
        <f>2-G56</f>
        <v>2</v>
      </c>
      <c r="J56" s="118">
        <f t="shared" si="2"/>
        <v>2</v>
      </c>
      <c r="K56" s="121"/>
      <c r="L56" s="119"/>
      <c r="P56" s="118">
        <f t="shared" si="3"/>
        <v>2</v>
      </c>
      <c r="Q56" s="123"/>
      <c r="R56" s="119"/>
    </row>
    <row r="57" spans="2:18">
      <c r="B57" s="116" t="s">
        <v>81</v>
      </c>
      <c r="D57" s="118">
        <v>0</v>
      </c>
      <c r="E57" s="119">
        <f>1-D57</f>
        <v>1</v>
      </c>
      <c r="G57" s="118">
        <v>0</v>
      </c>
      <c r="H57" s="119">
        <f>1-G57</f>
        <v>1</v>
      </c>
      <c r="J57" s="118">
        <f t="shared" si="2"/>
        <v>1</v>
      </c>
      <c r="K57" s="121">
        <f>8*J57</f>
        <v>8</v>
      </c>
      <c r="L57" s="119">
        <f>1*J57</f>
        <v>1</v>
      </c>
      <c r="P57" s="118">
        <f t="shared" si="3"/>
        <v>1</v>
      </c>
      <c r="Q57" s="123">
        <f>8*P57</f>
        <v>8</v>
      </c>
      <c r="R57" s="119">
        <f>1*P57</f>
        <v>1</v>
      </c>
    </row>
    <row r="58" spans="2:18" ht="15.75" thickBot="1">
      <c r="B58" s="117" t="s">
        <v>82</v>
      </c>
      <c r="D58" s="5">
        <v>0</v>
      </c>
      <c r="E58" s="6">
        <f>1-D58</f>
        <v>1</v>
      </c>
      <c r="G58" s="5">
        <v>0</v>
      </c>
      <c r="H58" s="6">
        <f>1-G58</f>
        <v>1</v>
      </c>
      <c r="J58" s="5">
        <f t="shared" si="2"/>
        <v>1</v>
      </c>
      <c r="K58" s="122">
        <f>8*J58</f>
        <v>8</v>
      </c>
      <c r="L58" s="6">
        <f>1*J58</f>
        <v>1</v>
      </c>
      <c r="P58" s="5">
        <f t="shared" si="3"/>
        <v>1</v>
      </c>
      <c r="Q58" s="7">
        <f>8*P58</f>
        <v>8</v>
      </c>
      <c r="R58" s="6">
        <f>1*P58</f>
        <v>1</v>
      </c>
    </row>
  </sheetData>
  <mergeCells count="10">
    <mergeCell ref="A2:T2"/>
    <mergeCell ref="D39:E39"/>
    <mergeCell ref="G39:H39"/>
    <mergeCell ref="J39:L39"/>
    <mergeCell ref="P39:R39"/>
    <mergeCell ref="A36:T36"/>
    <mergeCell ref="D4:E4"/>
    <mergeCell ref="G4:H4"/>
    <mergeCell ref="J4:N4"/>
    <mergeCell ref="P4:T4"/>
  </mergeCells>
  <pageMargins left="0.7" right="0.7" top="0.75" bottom="0.75" header="0.3" footer="0.3"/>
  <pageSetup paperSize="9" orientation="portrait" horizontalDpi="4294967293" verticalDpi="0" r:id="rId1"/>
  <ignoredErrors>
    <ignoredError sqref="H30:H31 H29 H17 H19:H21 H26 E26 E29:E30 E31 K8:L8 K13 M13 Q13 S13 E17 E19 E21 Q8:R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2017-04-01T21:55:13Z</dcterms:modified>
</cp:coreProperties>
</file>