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 activeTab="1"/>
  </bookViews>
  <sheets>
    <sheet name="exo2" sheetId="1" r:id="rId1"/>
    <sheet name="exo3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10" i="2"/>
  <c r="F16"/>
  <c r="F15"/>
  <c r="F14"/>
  <c r="F13"/>
  <c r="F12"/>
  <c r="F11"/>
  <c r="F7"/>
  <c r="F8"/>
  <c r="F6"/>
  <c r="K3" i="1"/>
  <c r="K4"/>
  <c r="K5"/>
  <c r="K6"/>
  <c r="K2"/>
  <c r="G2"/>
  <c r="J3"/>
  <c r="J4"/>
  <c r="J5"/>
  <c r="J6"/>
  <c r="J2"/>
  <c r="I3"/>
  <c r="I4"/>
  <c r="I5"/>
  <c r="I6"/>
  <c r="I2"/>
  <c r="H3"/>
  <c r="H4"/>
  <c r="H5"/>
  <c r="H6"/>
  <c r="H2"/>
  <c r="G3"/>
  <c r="G4"/>
  <c r="G5"/>
  <c r="G6"/>
</calcChain>
</file>

<file path=xl/sharedStrings.xml><?xml version="1.0" encoding="utf-8"?>
<sst xmlns="http://schemas.openxmlformats.org/spreadsheetml/2006/main" count="34" uniqueCount="34">
  <si>
    <t>Articles</t>
  </si>
  <si>
    <t>lundi</t>
  </si>
  <si>
    <t>mardi</t>
  </si>
  <si>
    <t>mercredi</t>
  </si>
  <si>
    <t>jeudi</t>
  </si>
  <si>
    <t>vendredi</t>
  </si>
  <si>
    <t>total</t>
  </si>
  <si>
    <t>moyenne</t>
  </si>
  <si>
    <t>max</t>
  </si>
  <si>
    <t>min</t>
  </si>
  <si>
    <t>condition</t>
  </si>
  <si>
    <t>Petite piods</t>
  </si>
  <si>
    <t xml:space="preserve">viandes </t>
  </si>
  <si>
    <t>légumes</t>
  </si>
  <si>
    <t>haricot</t>
  </si>
  <si>
    <t>fruits</t>
  </si>
  <si>
    <t>code article</t>
  </si>
  <si>
    <t>imprimante laser</t>
  </si>
  <si>
    <t>imprimate matricielle</t>
  </si>
  <si>
    <t>ecran plat 19"</t>
  </si>
  <si>
    <t>désingnation</t>
  </si>
  <si>
    <t>quantité</t>
  </si>
  <si>
    <t>prix unitaire</t>
  </si>
  <si>
    <t>montant total</t>
  </si>
  <si>
    <t xml:space="preserve">   90000 Tanger</t>
  </si>
  <si>
    <t xml:space="preserve">   Entreprise Net-tanger                                                                      Date</t>
  </si>
  <si>
    <t xml:space="preserve">  13 rue des Orangers                                                                           Facture N°</t>
  </si>
  <si>
    <t>TOTALE marchandises</t>
  </si>
  <si>
    <t>Remise 10%</t>
  </si>
  <si>
    <t>TOTALE NET</t>
  </si>
  <si>
    <t>frais de port</t>
  </si>
  <si>
    <t>TOTAL hors taxes</t>
  </si>
  <si>
    <t>TVA à 19.6%</t>
  </si>
  <si>
    <t>TOTAL TTC</t>
  </si>
</sst>
</file>

<file path=xl/styles.xml><?xml version="1.0" encoding="utf-8"?>
<styleSheet xmlns="http://schemas.openxmlformats.org/spreadsheetml/2006/main">
  <numFmts count="1">
    <numFmt numFmtId="164" formatCode="#,##0.00\ &quot;DH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164" fontId="0" fillId="0" borderId="1" xfId="0" applyNumberFormat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C10" sqref="C10"/>
    </sheetView>
  </sheetViews>
  <sheetFormatPr baseColWidth="10" defaultRowHeight="15"/>
  <cols>
    <col min="1" max="1" width="12.28515625" customWidth="1"/>
    <col min="11" max="11" width="18.28515625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4" t="s">
        <v>11</v>
      </c>
      <c r="B2" s="2">
        <v>20</v>
      </c>
      <c r="C2" s="2">
        <v>30</v>
      </c>
      <c r="D2" s="2">
        <v>20</v>
      </c>
      <c r="E2" s="2">
        <v>10</v>
      </c>
      <c r="F2" s="2">
        <v>20</v>
      </c>
      <c r="G2" s="3">
        <f>SUM(B2:F2)</f>
        <v>100</v>
      </c>
      <c r="H2" s="3">
        <f>AVERAGE(B2:F2)</f>
        <v>20</v>
      </c>
      <c r="I2" s="3">
        <f>MAX(B2:F2)</f>
        <v>30</v>
      </c>
      <c r="J2" s="3">
        <f>MIN(B2:F2)</f>
        <v>10</v>
      </c>
      <c r="K2" s="3" t="str">
        <f>IF(G2&gt;120,"passer cde urgent",IF(G2&gt;80,"cde à prévoir"," "))</f>
        <v>cde à prévoir</v>
      </c>
    </row>
    <row r="3" spans="1:11">
      <c r="A3" s="4" t="s">
        <v>12</v>
      </c>
      <c r="B3" s="2">
        <v>30</v>
      </c>
      <c r="C3" s="2">
        <v>40</v>
      </c>
      <c r="D3" s="2">
        <v>10</v>
      </c>
      <c r="E3" s="2">
        <v>10</v>
      </c>
      <c r="F3" s="2">
        <v>20</v>
      </c>
      <c r="G3" s="3">
        <f t="shared" ref="G3:G6" si="0">SUM(B3:F3)</f>
        <v>110</v>
      </c>
      <c r="H3" s="3">
        <f t="shared" ref="H3:H6" si="1">AVERAGE(B3:F3)</f>
        <v>22</v>
      </c>
      <c r="I3" s="3">
        <f t="shared" ref="I3:I6" si="2">MAX(B3:F3)</f>
        <v>40</v>
      </c>
      <c r="J3" s="3">
        <f t="shared" ref="J3:J6" si="3">MIN(B3:F3)</f>
        <v>10</v>
      </c>
      <c r="K3" s="3" t="str">
        <f t="shared" ref="K3:K6" si="4">IF(G3&gt;120,"passer cde urgent",IF(G3&gt;80,"cde à prévoir"," "))</f>
        <v>cde à prévoir</v>
      </c>
    </row>
    <row r="4" spans="1:11">
      <c r="A4" s="4" t="s">
        <v>13</v>
      </c>
      <c r="B4" s="2">
        <v>50</v>
      </c>
      <c r="C4" s="2">
        <v>60</v>
      </c>
      <c r="D4" s="2">
        <v>55</v>
      </c>
      <c r="E4" s="2">
        <v>70</v>
      </c>
      <c r="F4" s="2">
        <v>40</v>
      </c>
      <c r="G4" s="3">
        <f t="shared" si="0"/>
        <v>275</v>
      </c>
      <c r="H4" s="3">
        <f t="shared" si="1"/>
        <v>55</v>
      </c>
      <c r="I4" s="3">
        <f t="shared" si="2"/>
        <v>70</v>
      </c>
      <c r="J4" s="3">
        <f t="shared" si="3"/>
        <v>40</v>
      </c>
      <c r="K4" s="3" t="str">
        <f t="shared" si="4"/>
        <v>passer cde urgent</v>
      </c>
    </row>
    <row r="5" spans="1:11">
      <c r="A5" s="4" t="s">
        <v>14</v>
      </c>
      <c r="B5" s="2">
        <v>30</v>
      </c>
      <c r="C5" s="2">
        <v>30</v>
      </c>
      <c r="D5" s="2">
        <v>20</v>
      </c>
      <c r="E5" s="2">
        <v>30</v>
      </c>
      <c r="F5" s="2">
        <v>10</v>
      </c>
      <c r="G5" s="3">
        <f t="shared" si="0"/>
        <v>120</v>
      </c>
      <c r="H5" s="3">
        <f t="shared" si="1"/>
        <v>24</v>
      </c>
      <c r="I5" s="3">
        <f t="shared" si="2"/>
        <v>30</v>
      </c>
      <c r="J5" s="3">
        <f t="shared" si="3"/>
        <v>10</v>
      </c>
      <c r="K5" s="3" t="str">
        <f t="shared" si="4"/>
        <v>cde à prévoir</v>
      </c>
    </row>
    <row r="6" spans="1:11">
      <c r="A6" s="4" t="s">
        <v>15</v>
      </c>
      <c r="B6" s="2">
        <v>10</v>
      </c>
      <c r="C6" s="2">
        <v>20</v>
      </c>
      <c r="D6" s="2">
        <v>10</v>
      </c>
      <c r="E6" s="2">
        <v>15</v>
      </c>
      <c r="F6" s="2">
        <v>15</v>
      </c>
      <c r="G6" s="3">
        <f t="shared" si="0"/>
        <v>70</v>
      </c>
      <c r="H6" s="3">
        <f t="shared" si="1"/>
        <v>14</v>
      </c>
      <c r="I6" s="3">
        <f t="shared" si="2"/>
        <v>20</v>
      </c>
      <c r="J6" s="3">
        <f t="shared" si="3"/>
        <v>10</v>
      </c>
      <c r="K6" s="3" t="str">
        <f t="shared" si="4"/>
        <v xml:space="preserve"> </v>
      </c>
    </row>
  </sheetData>
  <conditionalFormatting sqref="A1:K1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F6" sqref="F6:F8"/>
    </sheetView>
  </sheetViews>
  <sheetFormatPr baseColWidth="10" defaultRowHeight="15"/>
  <cols>
    <col min="2" max="2" width="20.7109375" customWidth="1"/>
    <col min="3" max="3" width="29.42578125" customWidth="1"/>
    <col min="5" max="5" width="20" customWidth="1"/>
    <col min="6" max="6" width="15.85546875" customWidth="1"/>
  </cols>
  <sheetData>
    <row r="1" spans="1:8">
      <c r="A1" s="6" t="s">
        <v>25</v>
      </c>
      <c r="B1" s="6"/>
      <c r="C1" s="6"/>
      <c r="D1" s="6"/>
      <c r="E1" s="6"/>
      <c r="F1" s="5"/>
      <c r="G1" s="6"/>
      <c r="H1" s="6"/>
    </row>
    <row r="2" spans="1:8">
      <c r="A2" s="6" t="s">
        <v>26</v>
      </c>
      <c r="B2" s="6"/>
      <c r="C2" s="6"/>
      <c r="D2" s="6"/>
      <c r="E2" s="6"/>
      <c r="F2" s="5"/>
      <c r="G2" s="6"/>
    </row>
    <row r="3" spans="1:8">
      <c r="A3" s="6" t="s">
        <v>24</v>
      </c>
      <c r="B3" s="6"/>
      <c r="C3" s="6"/>
      <c r="D3" s="6"/>
      <c r="E3" s="6"/>
      <c r="F3" s="5"/>
    </row>
    <row r="4" spans="1:8">
      <c r="A4" s="6"/>
      <c r="B4" s="6"/>
      <c r="C4" s="6"/>
      <c r="D4" s="6"/>
      <c r="E4" s="6"/>
      <c r="F4" s="5"/>
    </row>
    <row r="5" spans="1:8">
      <c r="B5" s="4" t="s">
        <v>16</v>
      </c>
      <c r="C5" s="1" t="s">
        <v>20</v>
      </c>
      <c r="D5" s="1" t="s">
        <v>21</v>
      </c>
      <c r="E5" s="1" t="s">
        <v>22</v>
      </c>
      <c r="F5" s="1" t="s">
        <v>23</v>
      </c>
    </row>
    <row r="6" spans="1:8">
      <c r="B6" s="4">
        <v>725</v>
      </c>
      <c r="C6" s="1" t="s">
        <v>17</v>
      </c>
      <c r="D6" s="1">
        <v>5</v>
      </c>
      <c r="E6" s="7">
        <v>1782</v>
      </c>
      <c r="F6" s="8">
        <f>D6*E6</f>
        <v>8910</v>
      </c>
    </row>
    <row r="7" spans="1:8">
      <c r="B7" s="4">
        <v>232</v>
      </c>
      <c r="C7" s="2" t="s">
        <v>18</v>
      </c>
      <c r="D7" s="1">
        <v>8</v>
      </c>
      <c r="E7" s="7">
        <v>812</v>
      </c>
      <c r="F7" s="8">
        <f t="shared" ref="F7:F8" si="0">D7*E7</f>
        <v>6496</v>
      </c>
    </row>
    <row r="8" spans="1:8">
      <c r="B8" s="4">
        <v>125</v>
      </c>
      <c r="C8" s="1" t="s">
        <v>19</v>
      </c>
      <c r="D8" s="1">
        <v>1</v>
      </c>
      <c r="E8" s="7">
        <v>2325</v>
      </c>
      <c r="F8" s="8">
        <f t="shared" si="0"/>
        <v>2325</v>
      </c>
    </row>
    <row r="10" spans="1:8">
      <c r="E10" s="1" t="s">
        <v>27</v>
      </c>
      <c r="F10" s="8">
        <f>F6+F7+F8</f>
        <v>17731</v>
      </c>
    </row>
    <row r="11" spans="1:8">
      <c r="E11" s="1" t="s">
        <v>28</v>
      </c>
      <c r="F11" s="8">
        <f>F10*10%</f>
        <v>1773.1000000000001</v>
      </c>
    </row>
    <row r="12" spans="1:8">
      <c r="E12" s="1" t="s">
        <v>29</v>
      </c>
      <c r="F12" s="8">
        <f>F10-F11</f>
        <v>15957.9</v>
      </c>
    </row>
    <row r="13" spans="1:8">
      <c r="E13" s="1" t="s">
        <v>30</v>
      </c>
      <c r="F13" s="8">
        <f>IF(F10&lt;10000,1000,IF(F10&lt;50000,500,0))</f>
        <v>500</v>
      </c>
    </row>
    <row r="14" spans="1:8">
      <c r="E14" s="1" t="s">
        <v>31</v>
      </c>
      <c r="F14" s="8">
        <f>F12+F13</f>
        <v>16457.900000000001</v>
      </c>
    </row>
    <row r="15" spans="1:8">
      <c r="E15" s="1" t="s">
        <v>32</v>
      </c>
      <c r="F15" s="8">
        <f>F14*19.6%</f>
        <v>3225.7484000000004</v>
      </c>
    </row>
    <row r="16" spans="1:8">
      <c r="E16" s="1" t="s">
        <v>33</v>
      </c>
      <c r="F16" s="8">
        <f>F14+F15</f>
        <v>19683.648400000002</v>
      </c>
    </row>
  </sheetData>
  <mergeCells count="1">
    <mergeCell ref="F1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exo2</vt:lpstr>
      <vt:lpstr>exo3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</dc:creator>
  <cp:lastModifiedBy>HP Pro</cp:lastModifiedBy>
  <dcterms:created xsi:type="dcterms:W3CDTF">2017-03-08T10:38:15Z</dcterms:created>
  <dcterms:modified xsi:type="dcterms:W3CDTF">2017-03-08T11:28:49Z</dcterms:modified>
</cp:coreProperties>
</file>