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 activeTab="1"/>
  </bookViews>
  <sheets>
    <sheet name="Exemple1" sheetId="1" r:id="rId1"/>
    <sheet name="Exemple2" sheetId="2" r:id="rId2"/>
  </sheets>
  <calcPr calcId="145621"/>
</workbook>
</file>

<file path=xl/calcChain.xml><?xml version="1.0" encoding="utf-8"?>
<calcChain xmlns="http://schemas.openxmlformats.org/spreadsheetml/2006/main">
  <c r="E4" i="2" l="1"/>
  <c r="F4" i="2" s="1"/>
  <c r="E8" i="2"/>
  <c r="F8" i="2" s="1"/>
  <c r="D4" i="2"/>
  <c r="D5" i="2"/>
  <c r="E5" i="2" s="1"/>
  <c r="F5" i="2" s="1"/>
  <c r="D6" i="2"/>
  <c r="E6" i="2" s="1"/>
  <c r="F6" i="2" s="1"/>
  <c r="D7" i="2"/>
  <c r="E7" i="2" s="1"/>
  <c r="F7" i="2" s="1"/>
  <c r="D8" i="2"/>
  <c r="D3" i="2"/>
  <c r="E3" i="2" s="1"/>
  <c r="F3" i="2" s="1"/>
  <c r="M3" i="1"/>
  <c r="M4" i="1"/>
  <c r="N4" i="1"/>
  <c r="O4" i="1"/>
  <c r="P4" i="1"/>
  <c r="M5" i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P3" i="1"/>
  <c r="O3" i="1"/>
  <c r="N3" i="1"/>
</calcChain>
</file>

<file path=xl/sharedStrings.xml><?xml version="1.0" encoding="utf-8"?>
<sst xmlns="http://schemas.openxmlformats.org/spreadsheetml/2006/main" count="45" uniqueCount="38">
  <si>
    <t>ID</t>
  </si>
  <si>
    <t>Prénom</t>
  </si>
  <si>
    <t>Nom</t>
  </si>
  <si>
    <t>Age</t>
  </si>
  <si>
    <t>Profession</t>
  </si>
  <si>
    <t>Jean-Pierre</t>
  </si>
  <si>
    <t>Roger</t>
  </si>
  <si>
    <t>Benoit</t>
  </si>
  <si>
    <t>Paul</t>
  </si>
  <si>
    <t>Hugues</t>
  </si>
  <si>
    <t>Gérard</t>
  </si>
  <si>
    <t>Mathieu</t>
  </si>
  <si>
    <t>Moreau</t>
  </si>
  <si>
    <t>Simon</t>
  </si>
  <si>
    <t>Lambert</t>
  </si>
  <si>
    <t>Fournier</t>
  </si>
  <si>
    <t>Loroy</t>
  </si>
  <si>
    <t>Masson</t>
  </si>
  <si>
    <t>Guerin</t>
  </si>
  <si>
    <t>Etudiant</t>
  </si>
  <si>
    <t>Informaticien</t>
  </si>
  <si>
    <t>Enseignant</t>
  </si>
  <si>
    <t>Ophtalmologue</t>
  </si>
  <si>
    <t>Avocat</t>
  </si>
  <si>
    <t>Peintre</t>
  </si>
  <si>
    <t>Pilote</t>
  </si>
  <si>
    <t>Clients</t>
  </si>
  <si>
    <t>Achats</t>
  </si>
  <si>
    <t>Date</t>
  </si>
  <si>
    <t>Montant</t>
  </si>
  <si>
    <t>ID Client</t>
  </si>
  <si>
    <t>Politique de ristournes</t>
  </si>
  <si>
    <t>Seuil</t>
  </si>
  <si>
    <t>Pourcentage</t>
  </si>
  <si>
    <t>Montant brut</t>
  </si>
  <si>
    <t>%age ristourne</t>
  </si>
  <si>
    <t>Montant ristourne</t>
  </si>
  <si>
    <t>Montant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</si>
</sst>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164" fontId="0" fillId="0" borderId="23" xfId="0" applyNumberFormat="1" applyBorder="1"/>
    <xf numFmtId="0" fontId="0" fillId="0" borderId="24" xfId="0" applyBorder="1"/>
    <xf numFmtId="164" fontId="0" fillId="0" borderId="25" xfId="0" applyNumberFormat="1" applyBorder="1"/>
    <xf numFmtId="14" fontId="0" fillId="0" borderId="29" xfId="0" applyNumberFormat="1" applyBorder="1"/>
    <xf numFmtId="14" fontId="0" fillId="0" borderId="30" xfId="0" applyNumberFormat="1" applyBorder="1"/>
    <xf numFmtId="0" fontId="1" fillId="0" borderId="2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14" xfId="0" applyFont="1" applyBorder="1"/>
    <xf numFmtId="0" fontId="1" fillId="0" borderId="5" xfId="0" applyFont="1" applyBorder="1"/>
    <xf numFmtId="0" fontId="1" fillId="0" borderId="6" xfId="0" applyFont="1" applyBorder="1"/>
    <xf numFmtId="9" fontId="0" fillId="0" borderId="10" xfId="0" applyNumberFormat="1" applyBorder="1"/>
    <xf numFmtId="9" fontId="0" fillId="0" borderId="13" xfId="0" applyNumberFormat="1" applyBorder="1"/>
    <xf numFmtId="9" fontId="0" fillId="0" borderId="8" xfId="0" applyNumberFormat="1" applyBorder="1"/>
    <xf numFmtId="0" fontId="1" fillId="0" borderId="4" xfId="0" applyFont="1" applyFill="1" applyBorder="1"/>
    <xf numFmtId="0" fontId="1" fillId="0" borderId="6" xfId="0" applyFont="1" applyFill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0" fillId="0" borderId="25" xfId="0" applyBorder="1"/>
    <xf numFmtId="0" fontId="1" fillId="0" borderId="26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3" fillId="2" borderId="3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0" fillId="0" borderId="21" xfId="0" applyBorder="1"/>
    <xf numFmtId="0" fontId="0" fillId="0" borderId="31" xfId="0" applyBorder="1"/>
    <xf numFmtId="0" fontId="0" fillId="0" borderId="22" xfId="0" applyBorder="1"/>
    <xf numFmtId="9" fontId="0" fillId="0" borderId="21" xfId="1" applyFont="1" applyBorder="1"/>
    <xf numFmtId="164" fontId="0" fillId="0" borderId="31" xfId="0" applyNumberFormat="1" applyBorder="1"/>
    <xf numFmtId="164" fontId="0" fillId="0" borderId="22" xfId="0" applyNumberFormat="1" applyBorder="1"/>
    <xf numFmtId="9" fontId="0" fillId="0" borderId="32" xfId="1" applyFont="1" applyBorder="1"/>
    <xf numFmtId="164" fontId="0" fillId="0" borderId="0" xfId="0" applyNumberFormat="1" applyBorder="1"/>
    <xf numFmtId="9" fontId="0" fillId="0" borderId="33" xfId="1" applyFont="1" applyBorder="1"/>
    <xf numFmtId="164" fontId="0" fillId="0" borderId="24" xfId="0" applyNumberFormat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G1" sqref="G1"/>
    </sheetView>
  </sheetViews>
  <sheetFormatPr baseColWidth="10" defaultRowHeight="14.4" x14ac:dyDescent="0.3"/>
  <cols>
    <col min="1" max="1" width="2.77734375" bestFit="1" customWidth="1"/>
    <col min="2" max="2" width="10.109375" bestFit="1" customWidth="1"/>
    <col min="3" max="3" width="7.77734375" bestFit="1" customWidth="1"/>
    <col min="4" max="4" width="4" bestFit="1" customWidth="1"/>
    <col min="5" max="5" width="13.5546875" bestFit="1" customWidth="1"/>
    <col min="10" max="10" width="10.5546875" bestFit="1" customWidth="1"/>
    <col min="11" max="11" width="7.88671875" bestFit="1" customWidth="1"/>
    <col min="13" max="13" width="10.109375" bestFit="1" customWidth="1"/>
    <col min="14" max="14" width="7.77734375" bestFit="1" customWidth="1"/>
    <col min="15" max="15" width="4.21875" bestFit="1" customWidth="1"/>
    <col min="16" max="16" width="13.5546875" bestFit="1" customWidth="1"/>
  </cols>
  <sheetData>
    <row r="1" spans="1:16" ht="18.600000000000001" thickBot="1" x14ac:dyDescent="0.4">
      <c r="A1" s="33" t="s">
        <v>26</v>
      </c>
      <c r="B1" s="34"/>
      <c r="C1" s="34"/>
      <c r="D1" s="34"/>
      <c r="E1" s="35"/>
      <c r="J1" s="36" t="s">
        <v>27</v>
      </c>
      <c r="K1" s="37"/>
      <c r="L1" s="37"/>
      <c r="M1" s="37"/>
      <c r="N1" s="37"/>
      <c r="O1" s="37"/>
      <c r="P1" s="38"/>
    </row>
    <row r="2" spans="1:16" ht="15" thickBot="1" x14ac:dyDescent="0.35">
      <c r="A2" s="19" t="s">
        <v>0</v>
      </c>
      <c r="B2" s="22" t="s">
        <v>1</v>
      </c>
      <c r="C2" s="23" t="s">
        <v>2</v>
      </c>
      <c r="D2" s="23" t="s">
        <v>3</v>
      </c>
      <c r="E2" s="24" t="s">
        <v>4</v>
      </c>
      <c r="J2" s="19" t="s">
        <v>28</v>
      </c>
      <c r="K2" s="20" t="s">
        <v>30</v>
      </c>
      <c r="L2" s="21" t="s">
        <v>29</v>
      </c>
      <c r="M2" s="45" t="s">
        <v>1</v>
      </c>
      <c r="N2" s="46" t="s">
        <v>2</v>
      </c>
      <c r="O2" s="46" t="s">
        <v>3</v>
      </c>
      <c r="P2" s="47" t="s">
        <v>4</v>
      </c>
    </row>
    <row r="3" spans="1:16" x14ac:dyDescent="0.3">
      <c r="A3" s="10">
        <v>1</v>
      </c>
      <c r="B3" s="7" t="s">
        <v>5</v>
      </c>
      <c r="C3" s="2" t="s">
        <v>12</v>
      </c>
      <c r="D3" s="2">
        <v>23</v>
      </c>
      <c r="E3" s="3" t="s">
        <v>19</v>
      </c>
      <c r="J3" s="17">
        <v>42005</v>
      </c>
      <c r="K3" s="13">
        <v>4</v>
      </c>
      <c r="L3" s="14">
        <v>1499</v>
      </c>
      <c r="M3" s="50" t="str">
        <f>VLOOKUP(K3,$A$3:$E$9,2,FALSE)</f>
        <v>Paul</v>
      </c>
      <c r="N3" s="51" t="str">
        <f>VLOOKUP(K3,$A$3:$E$9,3,FALSE)</f>
        <v>Fournier</v>
      </c>
      <c r="O3" s="51">
        <f>VLOOKUP(K3,$A$3:$E$9,4,FALSE)</f>
        <v>44</v>
      </c>
      <c r="P3" s="52" t="str">
        <f>VLOOKUP(K3,$A$3:$E$9,5,FALSE)</f>
        <v>Ophtalmologue</v>
      </c>
    </row>
    <row r="4" spans="1:16" x14ac:dyDescent="0.3">
      <c r="A4" s="11">
        <v>2</v>
      </c>
      <c r="B4" s="8" t="s">
        <v>6</v>
      </c>
      <c r="C4" s="1" t="s">
        <v>13</v>
      </c>
      <c r="D4" s="1">
        <v>45</v>
      </c>
      <c r="E4" s="4" t="s">
        <v>20</v>
      </c>
      <c r="J4" s="17">
        <v>42006</v>
      </c>
      <c r="K4" s="13">
        <v>6</v>
      </c>
      <c r="L4" s="14">
        <v>600</v>
      </c>
      <c r="M4" s="41" t="str">
        <f t="shared" ref="M4:M11" si="0">VLOOKUP(K4,$A$3:$E$9,2,FALSE)</f>
        <v>Gérard</v>
      </c>
      <c r="N4" s="13" t="str">
        <f t="shared" ref="N4:N11" si="1">VLOOKUP(K4,$A$3:$E$9,3,FALSE)</f>
        <v>Masson</v>
      </c>
      <c r="O4" s="13">
        <f t="shared" ref="O4:O11" si="2">VLOOKUP(K4,$A$3:$E$9,4,FALSE)</f>
        <v>67</v>
      </c>
      <c r="P4" s="42" t="str">
        <f t="shared" ref="P4:P11" si="3">VLOOKUP(K4,$A$3:$E$9,5,FALSE)</f>
        <v>Peintre</v>
      </c>
    </row>
    <row r="5" spans="1:16" x14ac:dyDescent="0.3">
      <c r="A5" s="11">
        <v>3</v>
      </c>
      <c r="B5" s="8" t="s">
        <v>7</v>
      </c>
      <c r="C5" s="1" t="s">
        <v>14</v>
      </c>
      <c r="D5" s="1">
        <v>31</v>
      </c>
      <c r="E5" s="4" t="s">
        <v>21</v>
      </c>
      <c r="J5" s="17">
        <v>42007</v>
      </c>
      <c r="K5" s="13">
        <v>3</v>
      </c>
      <c r="L5" s="14">
        <v>399</v>
      </c>
      <c r="M5" s="41" t="str">
        <f t="shared" si="0"/>
        <v>Benoit</v>
      </c>
      <c r="N5" s="13" t="str">
        <f t="shared" si="1"/>
        <v>Lambert</v>
      </c>
      <c r="O5" s="13">
        <f t="shared" si="2"/>
        <v>31</v>
      </c>
      <c r="P5" s="42" t="str">
        <f t="shared" si="3"/>
        <v>Enseignant</v>
      </c>
    </row>
    <row r="6" spans="1:16" x14ac:dyDescent="0.3">
      <c r="A6" s="11">
        <v>4</v>
      </c>
      <c r="B6" s="8" t="s">
        <v>8</v>
      </c>
      <c r="C6" s="1" t="s">
        <v>15</v>
      </c>
      <c r="D6" s="1">
        <v>44</v>
      </c>
      <c r="E6" s="4" t="s">
        <v>22</v>
      </c>
      <c r="J6" s="17">
        <v>42008</v>
      </c>
      <c r="K6" s="13">
        <v>3</v>
      </c>
      <c r="L6" s="14">
        <v>700</v>
      </c>
      <c r="M6" s="41" t="str">
        <f t="shared" si="0"/>
        <v>Benoit</v>
      </c>
      <c r="N6" s="13" t="str">
        <f t="shared" si="1"/>
        <v>Lambert</v>
      </c>
      <c r="O6" s="13">
        <f t="shared" si="2"/>
        <v>31</v>
      </c>
      <c r="P6" s="42" t="str">
        <f t="shared" si="3"/>
        <v>Enseignant</v>
      </c>
    </row>
    <row r="7" spans="1:16" x14ac:dyDescent="0.3">
      <c r="A7" s="11">
        <v>5</v>
      </c>
      <c r="B7" s="8" t="s">
        <v>9</v>
      </c>
      <c r="C7" s="1" t="s">
        <v>16</v>
      </c>
      <c r="D7" s="1">
        <v>27</v>
      </c>
      <c r="E7" s="4" t="s">
        <v>23</v>
      </c>
      <c r="J7" s="17">
        <v>42009</v>
      </c>
      <c r="K7" s="13">
        <v>5</v>
      </c>
      <c r="L7" s="14">
        <v>500</v>
      </c>
      <c r="M7" s="41" t="str">
        <f t="shared" si="0"/>
        <v>Hugues</v>
      </c>
      <c r="N7" s="13" t="str">
        <f t="shared" si="1"/>
        <v>Loroy</v>
      </c>
      <c r="O7" s="13">
        <f t="shared" si="2"/>
        <v>27</v>
      </c>
      <c r="P7" s="42" t="str">
        <f t="shared" si="3"/>
        <v>Avocat</v>
      </c>
    </row>
    <row r="8" spans="1:16" ht="15" thickBot="1" x14ac:dyDescent="0.35">
      <c r="A8" s="11">
        <v>6</v>
      </c>
      <c r="B8" s="8" t="s">
        <v>10</v>
      </c>
      <c r="C8" s="1" t="s">
        <v>17</v>
      </c>
      <c r="D8" s="1">
        <v>67</v>
      </c>
      <c r="E8" s="4" t="s">
        <v>24</v>
      </c>
      <c r="J8" s="18">
        <v>42010</v>
      </c>
      <c r="K8" s="15">
        <v>1</v>
      </c>
      <c r="L8" s="16">
        <v>2000</v>
      </c>
      <c r="M8" s="43" t="str">
        <f t="shared" si="0"/>
        <v>Jean-Pierre</v>
      </c>
      <c r="N8" s="15" t="str">
        <f t="shared" si="1"/>
        <v>Moreau</v>
      </c>
      <c r="O8" s="15">
        <f t="shared" si="2"/>
        <v>23</v>
      </c>
      <c r="P8" s="44" t="str">
        <f t="shared" si="3"/>
        <v>Etudiant</v>
      </c>
    </row>
    <row r="9" spans="1:16" ht="15" thickBot="1" x14ac:dyDescent="0.35">
      <c r="A9" s="12">
        <v>7</v>
      </c>
      <c r="B9" s="9" t="s">
        <v>11</v>
      </c>
      <c r="C9" s="5" t="s">
        <v>18</v>
      </c>
      <c r="D9" s="5">
        <v>53</v>
      </c>
      <c r="E9" s="6" t="s">
        <v>25</v>
      </c>
    </row>
  </sheetData>
  <mergeCells count="2">
    <mergeCell ref="A1:E1"/>
    <mergeCell ref="J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sqref="A1:F1"/>
    </sheetView>
  </sheetViews>
  <sheetFormatPr baseColWidth="10" defaultRowHeight="14.4" x14ac:dyDescent="0.3"/>
  <cols>
    <col min="3" max="3" width="12.44140625" bestFit="1" customWidth="1"/>
    <col min="4" max="4" width="13.44140625" bestFit="1" customWidth="1"/>
    <col min="5" max="5" width="16.5546875" bestFit="1" customWidth="1"/>
    <col min="6" max="6" width="11.6640625" bestFit="1" customWidth="1"/>
    <col min="8" max="8" width="10.6640625" bestFit="1" customWidth="1"/>
    <col min="9" max="9" width="11.6640625" bestFit="1" customWidth="1"/>
  </cols>
  <sheetData>
    <row r="1" spans="1:9" ht="18.600000000000001" thickBot="1" x14ac:dyDescent="0.4">
      <c r="A1" s="48" t="s">
        <v>27</v>
      </c>
      <c r="B1" s="49"/>
      <c r="C1" s="49"/>
      <c r="D1" s="49"/>
      <c r="E1" s="49"/>
      <c r="F1" s="49"/>
      <c r="H1" s="39" t="s">
        <v>31</v>
      </c>
      <c r="I1" s="40"/>
    </row>
    <row r="2" spans="1:9" ht="15" thickBot="1" x14ac:dyDescent="0.35">
      <c r="A2" s="19" t="s">
        <v>28</v>
      </c>
      <c r="B2" s="20" t="s">
        <v>30</v>
      </c>
      <c r="C2" s="21" t="s">
        <v>34</v>
      </c>
      <c r="D2" s="45" t="s">
        <v>35</v>
      </c>
      <c r="E2" s="46" t="s">
        <v>36</v>
      </c>
      <c r="F2" s="47" t="s">
        <v>37</v>
      </c>
      <c r="H2" s="28" t="s">
        <v>32</v>
      </c>
      <c r="I2" s="29" t="s">
        <v>33</v>
      </c>
    </row>
    <row r="3" spans="1:9" x14ac:dyDescent="0.3">
      <c r="A3" s="17">
        <v>42005</v>
      </c>
      <c r="B3" s="13">
        <v>4</v>
      </c>
      <c r="C3" s="14">
        <v>1499</v>
      </c>
      <c r="D3" s="53">
        <f>VLOOKUP(C3,$H$3:$I$7,2,TRUE)</f>
        <v>0.04</v>
      </c>
      <c r="E3" s="54">
        <f>D3*C3</f>
        <v>59.96</v>
      </c>
      <c r="F3" s="55">
        <f>C3-E3</f>
        <v>1439.04</v>
      </c>
      <c r="H3" s="30">
        <v>0</v>
      </c>
      <c r="I3" s="27">
        <v>0</v>
      </c>
    </row>
    <row r="4" spans="1:9" x14ac:dyDescent="0.3">
      <c r="A4" s="17">
        <v>42006</v>
      </c>
      <c r="B4" s="13">
        <v>6</v>
      </c>
      <c r="C4" s="14">
        <v>600</v>
      </c>
      <c r="D4" s="56">
        <f t="shared" ref="D4:D9" si="0">VLOOKUP(C4,$H$3:$I$7,2,TRUE)</f>
        <v>0.02</v>
      </c>
      <c r="E4" s="57">
        <f t="shared" ref="E4:E9" si="1">D4*C4</f>
        <v>12</v>
      </c>
      <c r="F4" s="14">
        <f t="shared" ref="F4:F9" si="2">C4-E4</f>
        <v>588</v>
      </c>
      <c r="H4" s="30">
        <v>500</v>
      </c>
      <c r="I4" s="27">
        <v>0.02</v>
      </c>
    </row>
    <row r="5" spans="1:9" x14ac:dyDescent="0.3">
      <c r="A5" s="17">
        <v>42007</v>
      </c>
      <c r="B5" s="13">
        <v>3</v>
      </c>
      <c r="C5" s="14">
        <v>399</v>
      </c>
      <c r="D5" s="56">
        <f t="shared" si="0"/>
        <v>0</v>
      </c>
      <c r="E5" s="57">
        <f t="shared" si="1"/>
        <v>0</v>
      </c>
      <c r="F5" s="14">
        <f t="shared" si="2"/>
        <v>399</v>
      </c>
      <c r="H5" s="31">
        <v>1000</v>
      </c>
      <c r="I5" s="25">
        <v>0.04</v>
      </c>
    </row>
    <row r="6" spans="1:9" x14ac:dyDescent="0.3">
      <c r="A6" s="17">
        <v>42008</v>
      </c>
      <c r="B6" s="13">
        <v>3</v>
      </c>
      <c r="C6" s="14">
        <v>700</v>
      </c>
      <c r="D6" s="56">
        <f t="shared" si="0"/>
        <v>0.02</v>
      </c>
      <c r="E6" s="57">
        <f t="shared" si="1"/>
        <v>14</v>
      </c>
      <c r="F6" s="14">
        <f t="shared" si="2"/>
        <v>686</v>
      </c>
      <c r="H6" s="31">
        <v>1500</v>
      </c>
      <c r="I6" s="25">
        <v>0.06</v>
      </c>
    </row>
    <row r="7" spans="1:9" ht="15" thickBot="1" x14ac:dyDescent="0.35">
      <c r="A7" s="17">
        <v>42009</v>
      </c>
      <c r="B7" s="13">
        <v>5</v>
      </c>
      <c r="C7" s="14">
        <v>500</v>
      </c>
      <c r="D7" s="56">
        <f t="shared" si="0"/>
        <v>0.02</v>
      </c>
      <c r="E7" s="57">
        <f t="shared" si="1"/>
        <v>10</v>
      </c>
      <c r="F7" s="14">
        <f t="shared" si="2"/>
        <v>490</v>
      </c>
      <c r="H7" s="32">
        <v>2000</v>
      </c>
      <c r="I7" s="26">
        <v>0.1</v>
      </c>
    </row>
    <row r="8" spans="1:9" ht="15" thickBot="1" x14ac:dyDescent="0.35">
      <c r="A8" s="18">
        <v>42010</v>
      </c>
      <c r="B8" s="15">
        <v>1</v>
      </c>
      <c r="C8" s="16">
        <v>2000</v>
      </c>
      <c r="D8" s="58">
        <f t="shared" si="0"/>
        <v>0.1</v>
      </c>
      <c r="E8" s="59">
        <f t="shared" si="1"/>
        <v>200</v>
      </c>
      <c r="F8" s="16">
        <f t="shared" si="2"/>
        <v>1800</v>
      </c>
    </row>
  </sheetData>
  <mergeCells count="2">
    <mergeCell ref="H1:I1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Exemple1</vt:lpstr>
      <vt:lpstr>Exemple2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RenaudDell</dc:creator>
  <cp:lastModifiedBy>RenaudDell</cp:lastModifiedBy>
  <dcterms:created xsi:type="dcterms:W3CDTF">2015-01-16T19:49:39Z</dcterms:created>
  <dcterms:modified xsi:type="dcterms:W3CDTF">2015-01-17T10:24:30Z</dcterms:modified>
</cp:coreProperties>
</file>