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735" windowHeight="8130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D3" i="1"/>
  <c r="D4"/>
  <c r="D5"/>
  <c r="D6"/>
  <c r="D7"/>
  <c r="D8"/>
  <c r="D9"/>
  <c r="D10"/>
  <c r="D11"/>
  <c r="D12"/>
  <c r="D13"/>
  <c r="D14"/>
  <c r="E14" s="1"/>
  <c r="D15"/>
  <c r="E15" l="1"/>
  <c r="E11"/>
  <c r="E12"/>
  <c r="E8"/>
  <c r="E9"/>
  <c r="E5"/>
  <c r="G13"/>
  <c r="E6" s="1"/>
  <c r="D17"/>
  <c r="D16"/>
  <c r="E4" l="1"/>
  <c r="E7"/>
  <c r="E10"/>
  <c r="E13"/>
  <c r="E3"/>
  <c r="E16"/>
  <c r="G4" l="1"/>
</calcChain>
</file>

<file path=xl/sharedStrings.xml><?xml version="1.0" encoding="utf-8"?>
<sst xmlns="http://schemas.openxmlformats.org/spreadsheetml/2006/main" count="35" uniqueCount="25">
  <si>
    <r>
      <t>Chasseur lourd</t>
    </r>
    <r>
      <rPr>
        <sz val="11"/>
        <color theme="1"/>
        <rFont val="Calibri"/>
        <family val="2"/>
        <scheme val="minor"/>
      </rPr>
      <t/>
    </r>
  </si>
  <si>
    <r>
      <t>Vaisseau de bataille</t>
    </r>
    <r>
      <rPr>
        <sz val="11"/>
        <color theme="1"/>
        <rFont val="Calibri"/>
        <family val="2"/>
        <scheme val="minor"/>
      </rPr>
      <t/>
    </r>
  </si>
  <si>
    <r>
      <t>Destructeur</t>
    </r>
    <r>
      <rPr>
        <sz val="11"/>
        <color theme="1"/>
        <rFont val="Calibri"/>
        <family val="2"/>
        <scheme val="minor"/>
      </rPr>
      <t/>
    </r>
  </si>
  <si>
    <t xml:space="preserve">Petit transporteur </t>
  </si>
  <si>
    <t>Grand transporteur</t>
  </si>
  <si>
    <t xml:space="preserve">Vaisseau de colonisation </t>
  </si>
  <si>
    <t>Recycleur</t>
  </si>
  <si>
    <t>Sonde d'espionnage</t>
  </si>
  <si>
    <t xml:space="preserve">Chasseur léger </t>
  </si>
  <si>
    <t xml:space="preserve">Croiseur </t>
  </si>
  <si>
    <t xml:space="preserve">Traqueur </t>
  </si>
  <si>
    <t xml:space="preserve">Bombardier </t>
  </si>
  <si>
    <t xml:space="preserve">Etoile de la mort </t>
  </si>
  <si>
    <t>Quantité</t>
  </si>
  <si>
    <t>Coût total</t>
  </si>
  <si>
    <t>%</t>
  </si>
  <si>
    <t>Total avec recycleur:</t>
  </si>
  <si>
    <t>Total sans recycleur:</t>
  </si>
  <si>
    <t>Chasseur lourd</t>
  </si>
  <si>
    <t>Vaisseau de bataille</t>
  </si>
  <si>
    <t>Destructeur</t>
  </si>
  <si>
    <t>Champs à remplir :</t>
  </si>
  <si>
    <t>Ressources restante pour la flotte combattante :</t>
  </si>
  <si>
    <t>Pondération :</t>
  </si>
  <si>
    <t>Ressources totales :</t>
  </si>
</sst>
</file>

<file path=xl/styles.xml><?xml version="1.0" encoding="utf-8"?>
<styleSheet xmlns="http://schemas.openxmlformats.org/spreadsheetml/2006/main">
  <numFmts count="3">
    <numFmt numFmtId="164" formatCode="#,##0_ ;[Red]\-#,##0\ "/>
    <numFmt numFmtId="165" formatCode="#,##0.0_ ;[Red]\-#,##0.0\ "/>
    <numFmt numFmtId="166" formatCode="0.0000%"/>
  </numFmts>
  <fonts count="14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36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b/>
      <u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14999847407452621"/>
        <bgColor indexed="64"/>
      </patternFill>
    </fill>
  </fills>
  <borders count="23">
    <border>
      <left/>
      <right/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1">
    <xf numFmtId="0" fontId="0" fillId="0" borderId="0"/>
  </cellStyleXfs>
  <cellXfs count="68">
    <xf numFmtId="0" fontId="0" fillId="0" borderId="0" xfId="0"/>
    <xf numFmtId="164" fontId="2" fillId="2" borderId="0" xfId="0" applyNumberFormat="1" applyFont="1" applyFill="1"/>
    <xf numFmtId="164" fontId="2" fillId="2" borderId="0" xfId="0" applyNumberFormat="1" applyFont="1" applyFill="1" applyAlignment="1">
      <alignment horizontal="right"/>
    </xf>
    <xf numFmtId="164" fontId="0" fillId="2" borderId="0" xfId="0" applyNumberFormat="1" applyFill="1" applyAlignment="1">
      <alignment horizontal="right"/>
    </xf>
    <xf numFmtId="164" fontId="0" fillId="2" borderId="0" xfId="0" applyNumberFormat="1" applyFill="1"/>
    <xf numFmtId="164" fontId="0" fillId="2" borderId="0" xfId="0" applyNumberFormat="1" applyFill="1" applyProtection="1">
      <protection hidden="1"/>
    </xf>
    <xf numFmtId="164" fontId="1" fillId="3" borderId="1" xfId="0" applyNumberFormat="1" applyFont="1" applyFill="1" applyBorder="1" applyAlignment="1">
      <alignment horizontal="left" indent="1"/>
    </xf>
    <xf numFmtId="164" fontId="1" fillId="3" borderId="1" xfId="0" applyNumberFormat="1" applyFont="1" applyFill="1" applyBorder="1" applyAlignment="1" applyProtection="1">
      <alignment horizontal="right"/>
      <protection locked="0"/>
    </xf>
    <xf numFmtId="164" fontId="4" fillId="3" borderId="1" xfId="0" applyNumberFormat="1" applyFont="1" applyFill="1" applyBorder="1" applyAlignment="1">
      <alignment horizontal="left" indent="1"/>
    </xf>
    <xf numFmtId="164" fontId="4" fillId="3" borderId="1" xfId="0" applyNumberFormat="1" applyFont="1" applyFill="1" applyBorder="1" applyAlignment="1" applyProtection="1">
      <alignment horizontal="right"/>
      <protection locked="0"/>
    </xf>
    <xf numFmtId="164" fontId="4" fillId="4" borderId="4" xfId="0" applyNumberFormat="1" applyFont="1" applyFill="1" applyBorder="1" applyAlignment="1" applyProtection="1">
      <alignment horizontal="right"/>
      <protection locked="0"/>
    </xf>
    <xf numFmtId="164" fontId="4" fillId="4" borderId="1" xfId="0" applyNumberFormat="1" applyFont="1" applyFill="1" applyBorder="1" applyAlignment="1">
      <alignment horizontal="left" indent="1"/>
    </xf>
    <xf numFmtId="164" fontId="4" fillId="4" borderId="1" xfId="0" applyNumberFormat="1" applyFont="1" applyFill="1" applyBorder="1" applyAlignment="1" applyProtection="1">
      <alignment horizontal="right"/>
      <protection locked="0"/>
    </xf>
    <xf numFmtId="164" fontId="1" fillId="4" borderId="1" xfId="0" applyNumberFormat="1" applyFont="1" applyFill="1" applyBorder="1" applyAlignment="1">
      <alignment horizontal="left" indent="1"/>
    </xf>
    <xf numFmtId="164" fontId="1" fillId="4" borderId="1" xfId="0" applyNumberFormat="1" applyFont="1" applyFill="1" applyBorder="1" applyAlignment="1" applyProtection="1">
      <alignment horizontal="right"/>
      <protection locked="0"/>
    </xf>
    <xf numFmtId="164" fontId="1" fillId="4" borderId="2" xfId="0" applyNumberFormat="1" applyFont="1" applyFill="1" applyBorder="1" applyAlignment="1">
      <alignment horizontal="left" indent="1"/>
    </xf>
    <xf numFmtId="164" fontId="1" fillId="4" borderId="2" xfId="0" applyNumberFormat="1" applyFont="1" applyFill="1" applyBorder="1" applyAlignment="1" applyProtection="1">
      <alignment horizontal="right"/>
      <protection locked="0"/>
    </xf>
    <xf numFmtId="164" fontId="3" fillId="3" borderId="5" xfId="0" applyNumberFormat="1" applyFont="1" applyFill="1" applyBorder="1" applyAlignment="1">
      <alignment horizontal="center"/>
    </xf>
    <xf numFmtId="164" fontId="6" fillId="2" borderId="0" xfId="0" applyNumberFormat="1" applyFont="1" applyFill="1"/>
    <xf numFmtId="166" fontId="6" fillId="2" borderId="0" xfId="0" applyNumberFormat="1" applyFont="1" applyFill="1" applyAlignment="1" applyProtection="1">
      <alignment horizontal="right"/>
      <protection hidden="1"/>
    </xf>
    <xf numFmtId="164" fontId="2" fillId="2" borderId="0" xfId="0" applyNumberFormat="1" applyFont="1" applyFill="1" applyProtection="1">
      <protection hidden="1"/>
    </xf>
    <xf numFmtId="164" fontId="6" fillId="2" borderId="0" xfId="0" applyNumberFormat="1" applyFont="1" applyFill="1" applyProtection="1">
      <protection hidden="1"/>
    </xf>
    <xf numFmtId="166" fontId="0" fillId="2" borderId="0" xfId="0" applyNumberFormat="1" applyFill="1" applyAlignment="1" applyProtection="1">
      <alignment horizontal="right"/>
      <protection hidden="1"/>
    </xf>
    <xf numFmtId="164" fontId="7" fillId="3" borderId="3" xfId="0" applyNumberFormat="1" applyFont="1" applyFill="1" applyBorder="1" applyAlignment="1">
      <alignment horizontal="right"/>
    </xf>
    <xf numFmtId="164" fontId="6" fillId="2" borderId="0" xfId="0" applyNumberFormat="1" applyFont="1" applyFill="1" applyAlignment="1">
      <alignment horizontal="right"/>
    </xf>
    <xf numFmtId="1" fontId="6" fillId="2" borderId="0" xfId="0" applyNumberFormat="1" applyFont="1" applyFill="1" applyAlignment="1" applyProtection="1">
      <alignment horizontal="right"/>
      <protection hidden="1"/>
    </xf>
    <xf numFmtId="1" fontId="2" fillId="2" borderId="0" xfId="0" applyNumberFormat="1" applyFont="1" applyFill="1" applyAlignment="1" applyProtection="1">
      <alignment horizontal="right"/>
      <protection hidden="1"/>
    </xf>
    <xf numFmtId="164" fontId="3" fillId="3" borderId="8" xfId="0" applyNumberFormat="1" applyFont="1" applyFill="1" applyBorder="1" applyAlignment="1">
      <alignment horizontal="center"/>
    </xf>
    <xf numFmtId="164" fontId="5" fillId="4" borderId="9" xfId="0" applyNumberFormat="1" applyFont="1" applyFill="1" applyBorder="1" applyAlignment="1">
      <alignment horizontal="right"/>
    </xf>
    <xf numFmtId="164" fontId="5" fillId="3" borderId="10" xfId="0" applyNumberFormat="1" applyFont="1" applyFill="1" applyBorder="1" applyAlignment="1">
      <alignment horizontal="right"/>
    </xf>
    <xf numFmtId="164" fontId="5" fillId="4" borderId="10" xfId="0" applyNumberFormat="1" applyFont="1" applyFill="1" applyBorder="1" applyAlignment="1">
      <alignment horizontal="right"/>
    </xf>
    <xf numFmtId="164" fontId="5" fillId="4" borderId="11" xfId="0" applyNumberFormat="1" applyFont="1" applyFill="1" applyBorder="1" applyAlignment="1">
      <alignment horizontal="right"/>
    </xf>
    <xf numFmtId="164" fontId="3" fillId="3" borderId="3" xfId="0" applyNumberFormat="1" applyFont="1" applyFill="1" applyBorder="1" applyAlignment="1">
      <alignment horizontal="center"/>
    </xf>
    <xf numFmtId="166" fontId="5" fillId="4" borderId="12" xfId="0" applyNumberFormat="1" applyFont="1" applyFill="1" applyBorder="1" applyAlignment="1">
      <alignment horizontal="right"/>
    </xf>
    <xf numFmtId="164" fontId="6" fillId="2" borderId="6" xfId="0" applyNumberFormat="1" applyFont="1" applyFill="1" applyBorder="1" applyAlignment="1">
      <alignment horizontal="right"/>
    </xf>
    <xf numFmtId="164" fontId="6" fillId="2" borderId="7" xfId="0" applyNumberFormat="1" applyFont="1" applyFill="1" applyBorder="1" applyAlignment="1">
      <alignment horizontal="right"/>
    </xf>
    <xf numFmtId="164" fontId="6" fillId="2" borderId="0" xfId="0" applyNumberFormat="1" applyFont="1" applyFill="1" applyAlignment="1">
      <alignment horizontal="right"/>
    </xf>
    <xf numFmtId="164" fontId="4" fillId="4" borderId="4" xfId="0" applyNumberFormat="1" applyFont="1" applyFill="1" applyBorder="1" applyAlignment="1">
      <alignment horizontal="left" indent="1"/>
    </xf>
    <xf numFmtId="164" fontId="10" fillId="2" borderId="3" xfId="0" applyNumberFormat="1" applyFont="1" applyFill="1" applyBorder="1" applyAlignment="1">
      <alignment horizontal="center"/>
    </xf>
    <xf numFmtId="164" fontId="11" fillId="2" borderId="0" xfId="0" applyNumberFormat="1" applyFont="1" applyFill="1"/>
    <xf numFmtId="164" fontId="12" fillId="2" borderId="0" xfId="0" applyNumberFormat="1" applyFont="1" applyFill="1" applyAlignment="1" applyProtection="1">
      <alignment vertical="center"/>
      <protection hidden="1"/>
    </xf>
    <xf numFmtId="164" fontId="0" fillId="2" borderId="0" xfId="0" applyNumberFormat="1" applyFill="1" applyAlignment="1" applyProtection="1">
      <protection hidden="1"/>
    </xf>
    <xf numFmtId="164" fontId="6" fillId="2" borderId="0" xfId="0" applyNumberFormat="1" applyFont="1" applyFill="1" applyAlignment="1" applyProtection="1">
      <protection hidden="1"/>
    </xf>
    <xf numFmtId="165" fontId="6" fillId="5" borderId="13" xfId="0" applyNumberFormat="1" applyFont="1" applyFill="1" applyBorder="1" applyProtection="1">
      <protection locked="0"/>
    </xf>
    <xf numFmtId="164" fontId="6" fillId="2" borderId="0" xfId="0" applyNumberFormat="1" applyFont="1" applyFill="1" applyAlignment="1" applyProtection="1">
      <alignment horizontal="right"/>
    </xf>
    <xf numFmtId="164" fontId="6" fillId="2" borderId="14" xfId="0" applyNumberFormat="1" applyFont="1" applyFill="1" applyBorder="1" applyAlignment="1" applyProtection="1">
      <alignment horizontal="right"/>
    </xf>
    <xf numFmtId="164" fontId="0" fillId="2" borderId="0" xfId="0" applyNumberFormat="1" applyFill="1" applyProtection="1"/>
    <xf numFmtId="164" fontId="8" fillId="2" borderId="0" xfId="0" applyNumberFormat="1" applyFont="1" applyFill="1" applyAlignment="1" applyProtection="1">
      <alignment horizontal="center" vertical="center"/>
    </xf>
    <xf numFmtId="164" fontId="6" fillId="2" borderId="0" xfId="0" applyNumberFormat="1" applyFont="1" applyFill="1" applyProtection="1"/>
    <xf numFmtId="164" fontId="0" fillId="2" borderId="0" xfId="0" applyNumberFormat="1" applyFill="1" applyAlignment="1" applyProtection="1"/>
    <xf numFmtId="164" fontId="6" fillId="2" borderId="0" xfId="0" applyNumberFormat="1" applyFont="1" applyFill="1" applyAlignment="1" applyProtection="1"/>
    <xf numFmtId="164" fontId="6" fillId="2" borderId="3" xfId="0" applyNumberFormat="1" applyFont="1" applyFill="1" applyBorder="1" applyAlignment="1" applyProtection="1">
      <alignment horizontal="center"/>
      <protection locked="0"/>
    </xf>
    <xf numFmtId="165" fontId="6" fillId="2" borderId="3" xfId="0" applyNumberFormat="1" applyFont="1" applyFill="1" applyBorder="1" applyAlignment="1" applyProtection="1">
      <alignment horizontal="center"/>
      <protection locked="0"/>
    </xf>
    <xf numFmtId="164" fontId="6" fillId="2" borderId="0" xfId="0" applyNumberFormat="1" applyFont="1" applyFill="1" applyAlignment="1">
      <alignment horizontal="left" indent="1"/>
    </xf>
    <xf numFmtId="164" fontId="2" fillId="2" borderId="0" xfId="0" applyNumberFormat="1" applyFont="1" applyFill="1" applyAlignment="1">
      <alignment horizontal="left"/>
    </xf>
    <xf numFmtId="164" fontId="13" fillId="2" borderId="0" xfId="0" applyNumberFormat="1" applyFont="1" applyFill="1" applyAlignment="1" applyProtection="1">
      <alignment horizontal="center" vertical="center"/>
    </xf>
    <xf numFmtId="164" fontId="6" fillId="2" borderId="17" xfId="0" applyNumberFormat="1" applyFont="1" applyFill="1" applyBorder="1" applyAlignment="1" applyProtection="1">
      <alignment horizontal="center"/>
    </xf>
    <xf numFmtId="164" fontId="6" fillId="2" borderId="18" xfId="0" applyNumberFormat="1" applyFont="1" applyFill="1" applyBorder="1" applyAlignment="1" applyProtection="1">
      <alignment horizontal="center"/>
    </xf>
    <xf numFmtId="164" fontId="6" fillId="2" borderId="19" xfId="0" applyNumberFormat="1" applyFont="1" applyFill="1" applyBorder="1" applyAlignment="1" applyProtection="1">
      <alignment horizontal="center"/>
    </xf>
    <xf numFmtId="164" fontId="9" fillId="5" borderId="15" xfId="0" applyNumberFormat="1" applyFont="1" applyFill="1" applyBorder="1" applyAlignment="1" applyProtection="1">
      <alignment horizontal="center"/>
      <protection locked="0"/>
    </xf>
    <xf numFmtId="164" fontId="9" fillId="5" borderId="6" xfId="0" applyNumberFormat="1" applyFont="1" applyFill="1" applyBorder="1" applyAlignment="1" applyProtection="1">
      <alignment horizontal="center"/>
      <protection locked="0"/>
    </xf>
    <xf numFmtId="164" fontId="9" fillId="5" borderId="16" xfId="0" applyNumberFormat="1" applyFont="1" applyFill="1" applyBorder="1" applyAlignment="1" applyProtection="1">
      <alignment horizontal="center"/>
      <protection locked="0"/>
    </xf>
    <xf numFmtId="164" fontId="6" fillId="2" borderId="0" xfId="0" applyNumberFormat="1" applyFont="1" applyFill="1" applyBorder="1" applyProtection="1"/>
    <xf numFmtId="164" fontId="6" fillId="2" borderId="0" xfId="0" applyNumberFormat="1" applyFont="1" applyFill="1" applyBorder="1" applyAlignment="1" applyProtection="1"/>
    <xf numFmtId="164" fontId="0" fillId="2" borderId="0" xfId="0" applyNumberFormat="1" applyFill="1" applyBorder="1" applyAlignment="1" applyProtection="1">
      <protection hidden="1"/>
    </xf>
    <xf numFmtId="164" fontId="6" fillId="2" borderId="22" xfId="0" applyNumberFormat="1" applyFont="1" applyFill="1" applyBorder="1" applyAlignment="1" applyProtection="1">
      <alignment horizontal="center"/>
    </xf>
    <xf numFmtId="164" fontId="6" fillId="2" borderId="20" xfId="0" applyNumberFormat="1" applyFont="1" applyFill="1" applyBorder="1" applyAlignment="1" applyProtection="1">
      <alignment horizontal="center"/>
    </xf>
    <xf numFmtId="164" fontId="6" fillId="2" borderId="21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2">
    <dxf>
      <font>
        <color rgb="FFFF0000"/>
      </font>
    </dxf>
    <dxf>
      <font>
        <color rgb="FF00B05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5"/>
  <sheetViews>
    <sheetView tabSelected="1" zoomScale="115" zoomScaleNormal="115" workbookViewId="0">
      <selection activeCell="C3" sqref="C3"/>
    </sheetView>
  </sheetViews>
  <sheetFormatPr baseColWidth="10" defaultRowHeight="15"/>
  <cols>
    <col min="1" max="1" width="11.42578125" style="4"/>
    <col min="2" max="2" width="24.85546875" style="1" bestFit="1" customWidth="1"/>
    <col min="3" max="3" width="12.7109375" style="2" bestFit="1" customWidth="1"/>
    <col min="4" max="4" width="18.42578125" style="3" bestFit="1" customWidth="1"/>
    <col min="5" max="5" width="11.5703125" style="22" bestFit="1" customWidth="1"/>
    <col min="6" max="8" width="11.85546875" style="5" bestFit="1" customWidth="1"/>
    <col min="9" max="10" width="5.7109375" style="5" customWidth="1"/>
    <col min="11" max="11" width="5.7109375" style="4" customWidth="1"/>
    <col min="12" max="16384" width="11.42578125" style="4"/>
  </cols>
  <sheetData>
    <row r="1" spans="1:13" ht="15.75" thickBot="1">
      <c r="A1" s="18"/>
      <c r="B1" s="51"/>
      <c r="E1" s="19"/>
      <c r="F1" s="52"/>
      <c r="G1" s="52"/>
      <c r="H1" s="52"/>
    </row>
    <row r="2" spans="1:13" ht="15.75" thickBot="1">
      <c r="A2" s="39"/>
      <c r="B2" s="38"/>
      <c r="C2" s="17" t="s">
        <v>13</v>
      </c>
      <c r="D2" s="27" t="s">
        <v>14</v>
      </c>
      <c r="E2" s="32" t="s">
        <v>15</v>
      </c>
      <c r="F2" s="20"/>
      <c r="G2" s="20"/>
      <c r="H2" s="20"/>
    </row>
    <row r="3" spans="1:13" ht="15.75" thickBot="1">
      <c r="B3" s="37" t="s">
        <v>8</v>
      </c>
      <c r="C3" s="10"/>
      <c r="D3" s="28">
        <f>SUM((C22*$I$9+D22*$J$9+E22*$K$9)*C3)</f>
        <v>0</v>
      </c>
      <c r="E3" s="33">
        <f>D3/$G$13</f>
        <v>0</v>
      </c>
      <c r="F3" s="46"/>
      <c r="G3" s="46"/>
      <c r="H3" s="46"/>
      <c r="I3" s="46"/>
      <c r="J3" s="46"/>
      <c r="K3" s="46"/>
      <c r="L3" s="46"/>
    </row>
    <row r="4" spans="1:13" ht="15.75" customHeight="1" thickBot="1">
      <c r="B4" s="8" t="s">
        <v>0</v>
      </c>
      <c r="C4" s="9"/>
      <c r="D4" s="29">
        <f t="shared" ref="D4:D15" si="0">SUM((C23*$I$9+D23*$J$9+E23*$K$9)*C4)</f>
        <v>0</v>
      </c>
      <c r="E4" s="33">
        <f t="shared" ref="E4:E13" si="1">D4/$G$13</f>
        <v>0</v>
      </c>
      <c r="F4" s="46"/>
      <c r="G4" s="47" t="str">
        <f>IF(AND(E16=1,E3&lt;60%,E4&lt;60%,E5&lt;60%,E6&lt;60%,E7&lt;60%,E8&lt;60%,E9&lt;60%,E10&lt;60%,E11&lt;60%,E12&lt;60%,E13&lt;60%,E15&lt;60%),"COMPO VALIDE","COMPO INVALIDE")</f>
        <v>COMPO VALIDE</v>
      </c>
      <c r="H4" s="47"/>
      <c r="I4" s="47"/>
      <c r="J4" s="47"/>
      <c r="K4" s="47"/>
      <c r="L4" s="47"/>
      <c r="M4" s="40"/>
    </row>
    <row r="5" spans="1:13" ht="15.75" customHeight="1" thickBot="1">
      <c r="B5" s="11" t="s">
        <v>9</v>
      </c>
      <c r="C5" s="12"/>
      <c r="D5" s="30">
        <f t="shared" si="0"/>
        <v>0</v>
      </c>
      <c r="E5" s="33">
        <f t="shared" si="1"/>
        <v>0</v>
      </c>
      <c r="F5" s="46"/>
      <c r="G5" s="47"/>
      <c r="H5" s="47"/>
      <c r="I5" s="47"/>
      <c r="J5" s="47"/>
      <c r="K5" s="47"/>
      <c r="L5" s="47"/>
      <c r="M5" s="40"/>
    </row>
    <row r="6" spans="1:13" ht="15.75" thickBot="1">
      <c r="B6" s="8" t="s">
        <v>1</v>
      </c>
      <c r="C6" s="9"/>
      <c r="D6" s="29">
        <f t="shared" si="0"/>
        <v>0</v>
      </c>
      <c r="E6" s="33">
        <f t="shared" si="1"/>
        <v>0</v>
      </c>
      <c r="F6" s="46"/>
      <c r="G6" s="46"/>
      <c r="H6" s="46"/>
      <c r="I6" s="46"/>
      <c r="J6" s="46"/>
      <c r="K6" s="46"/>
      <c r="L6" s="46"/>
    </row>
    <row r="7" spans="1:13" ht="15.75" thickBot="1">
      <c r="B7" s="11" t="s">
        <v>10</v>
      </c>
      <c r="C7" s="12"/>
      <c r="D7" s="30">
        <f t="shared" si="0"/>
        <v>0</v>
      </c>
      <c r="E7" s="33">
        <f t="shared" si="1"/>
        <v>0</v>
      </c>
      <c r="F7" s="46"/>
      <c r="G7" s="55" t="s">
        <v>21</v>
      </c>
      <c r="H7" s="55"/>
      <c r="I7" s="55"/>
      <c r="J7" s="55"/>
      <c r="K7" s="55"/>
      <c r="L7" s="55"/>
    </row>
    <row r="8" spans="1:13" ht="15.75" thickBot="1">
      <c r="B8" s="8" t="s">
        <v>11</v>
      </c>
      <c r="C8" s="9"/>
      <c r="D8" s="29">
        <f t="shared" si="0"/>
        <v>0</v>
      </c>
      <c r="E8" s="33">
        <f t="shared" si="1"/>
        <v>0</v>
      </c>
      <c r="F8" s="46"/>
      <c r="G8" s="55"/>
      <c r="H8" s="55"/>
      <c r="I8" s="55"/>
      <c r="J8" s="55"/>
      <c r="K8" s="55"/>
      <c r="L8" s="55"/>
    </row>
    <row r="9" spans="1:13" ht="16.5" thickTop="1" thickBot="1">
      <c r="B9" s="11" t="s">
        <v>2</v>
      </c>
      <c r="C9" s="12"/>
      <c r="D9" s="30">
        <f t="shared" si="0"/>
        <v>0</v>
      </c>
      <c r="E9" s="33">
        <f t="shared" si="1"/>
        <v>0</v>
      </c>
      <c r="F9" s="46"/>
      <c r="G9" s="44" t="s">
        <v>23</v>
      </c>
      <c r="H9" s="45"/>
      <c r="I9" s="43">
        <v>1</v>
      </c>
      <c r="J9" s="43">
        <v>1.3</v>
      </c>
      <c r="K9" s="43">
        <v>1.7</v>
      </c>
      <c r="L9" s="48"/>
    </row>
    <row r="10" spans="1:13" ht="16.5" thickTop="1" thickBot="1">
      <c r="B10" s="8" t="s">
        <v>12</v>
      </c>
      <c r="C10" s="9"/>
      <c r="D10" s="29">
        <f t="shared" si="0"/>
        <v>0</v>
      </c>
      <c r="E10" s="33">
        <f t="shared" si="1"/>
        <v>0</v>
      </c>
      <c r="F10" s="46"/>
      <c r="G10" s="44" t="s">
        <v>24</v>
      </c>
      <c r="H10" s="45"/>
      <c r="I10" s="59">
        <v>2000000000</v>
      </c>
      <c r="J10" s="60"/>
      <c r="K10" s="61"/>
      <c r="L10" s="48"/>
    </row>
    <row r="11" spans="1:13" ht="15.75" thickBot="1">
      <c r="B11" s="13" t="s">
        <v>3</v>
      </c>
      <c r="C11" s="14"/>
      <c r="D11" s="30">
        <f t="shared" si="0"/>
        <v>0</v>
      </c>
      <c r="E11" s="33">
        <f t="shared" si="1"/>
        <v>0</v>
      </c>
      <c r="F11" s="46"/>
      <c r="G11" s="62"/>
      <c r="H11" s="62"/>
      <c r="I11" s="62"/>
      <c r="J11" s="62"/>
      <c r="K11" s="62"/>
      <c r="L11" s="62"/>
    </row>
    <row r="12" spans="1:13" ht="15.75" thickBot="1">
      <c r="B12" s="6" t="s">
        <v>4</v>
      </c>
      <c r="C12" s="7"/>
      <c r="D12" s="29">
        <f t="shared" si="0"/>
        <v>0</v>
      </c>
      <c r="E12" s="33">
        <f t="shared" si="1"/>
        <v>0</v>
      </c>
      <c r="F12" s="46"/>
      <c r="G12" s="56" t="s">
        <v>22</v>
      </c>
      <c r="H12" s="57"/>
      <c r="I12" s="57"/>
      <c r="J12" s="57"/>
      <c r="K12" s="57"/>
      <c r="L12" s="58"/>
    </row>
    <row r="13" spans="1:13" ht="15.75" customHeight="1" thickBot="1">
      <c r="B13" s="13" t="s">
        <v>5</v>
      </c>
      <c r="C13" s="14"/>
      <c r="D13" s="30">
        <f t="shared" si="0"/>
        <v>0</v>
      </c>
      <c r="E13" s="33">
        <f t="shared" si="1"/>
        <v>0</v>
      </c>
      <c r="F13" s="49"/>
      <c r="G13" s="66">
        <f>$I$10-D14</f>
        <v>2000000000</v>
      </c>
      <c r="H13" s="65"/>
      <c r="I13" s="65"/>
      <c r="J13" s="65"/>
      <c r="K13" s="65"/>
      <c r="L13" s="67"/>
      <c r="M13" s="41"/>
    </row>
    <row r="14" spans="1:13" ht="15.75" customHeight="1" thickBot="1">
      <c r="B14" s="6" t="s">
        <v>6</v>
      </c>
      <c r="C14" s="7"/>
      <c r="D14" s="29">
        <f t="shared" si="0"/>
        <v>0</v>
      </c>
      <c r="E14" s="33">
        <f>D14/$I$10</f>
        <v>0</v>
      </c>
      <c r="F14" s="49"/>
      <c r="G14" s="62"/>
      <c r="H14" s="62"/>
      <c r="I14" s="62"/>
      <c r="J14" s="62"/>
      <c r="K14" s="63"/>
      <c r="L14" s="63"/>
      <c r="M14" s="41"/>
    </row>
    <row r="15" spans="1:13" ht="15.75" thickBot="1">
      <c r="B15" s="15" t="s">
        <v>7</v>
      </c>
      <c r="C15" s="16"/>
      <c r="D15" s="31">
        <f t="shared" si="0"/>
        <v>0</v>
      </c>
      <c r="E15" s="33">
        <f>D15/$G$13</f>
        <v>0</v>
      </c>
      <c r="F15" s="49"/>
      <c r="G15" s="63"/>
      <c r="H15" s="63"/>
      <c r="I15" s="63"/>
      <c r="J15" s="63"/>
      <c r="K15" s="63"/>
      <c r="L15" s="50"/>
      <c r="M15" s="41"/>
    </row>
    <row r="16" spans="1:13" ht="17.25" thickTop="1" thickBot="1">
      <c r="B16" s="34" t="s">
        <v>16</v>
      </c>
      <c r="C16" s="35"/>
      <c r="D16" s="23">
        <f>SUM(D3:D15)</f>
        <v>0</v>
      </c>
      <c r="E16" s="26">
        <f>IF(D16&gt;$B$1,0,1)</f>
        <v>1</v>
      </c>
      <c r="F16" s="41"/>
      <c r="G16" s="64"/>
      <c r="H16" s="64"/>
      <c r="I16" s="64"/>
      <c r="J16" s="64"/>
      <c r="K16" s="64"/>
      <c r="L16" s="41"/>
      <c r="M16" s="41"/>
    </row>
    <row r="17" spans="1:13" ht="16.5" thickBot="1">
      <c r="B17" s="36" t="s">
        <v>17</v>
      </c>
      <c r="C17" s="36"/>
      <c r="D17" s="23">
        <f>SUM(D3:D15)-D14</f>
        <v>0</v>
      </c>
      <c r="E17" s="25"/>
      <c r="F17" s="41"/>
      <c r="G17" s="41"/>
      <c r="H17" s="41"/>
      <c r="I17" s="41"/>
      <c r="J17" s="41"/>
      <c r="K17" s="41"/>
      <c r="L17" s="41"/>
      <c r="M17" s="41"/>
    </row>
    <row r="18" spans="1:13">
      <c r="F18" s="41"/>
      <c r="G18" s="41"/>
      <c r="H18" s="41"/>
      <c r="I18" s="41"/>
      <c r="J18" s="41"/>
      <c r="K18" s="41"/>
      <c r="L18" s="41"/>
      <c r="M18" s="41"/>
    </row>
    <row r="19" spans="1:13" ht="15.75">
      <c r="B19" s="40"/>
      <c r="F19" s="41"/>
      <c r="G19" s="41"/>
      <c r="H19" s="41"/>
      <c r="I19" s="41"/>
      <c r="J19" s="41"/>
      <c r="K19" s="41"/>
      <c r="L19" s="41"/>
      <c r="M19" s="41"/>
    </row>
    <row r="20" spans="1:13">
      <c r="B20" s="4"/>
      <c r="F20" s="41"/>
      <c r="G20" s="41"/>
      <c r="H20" s="41"/>
      <c r="I20" s="41"/>
      <c r="J20" s="41"/>
      <c r="K20" s="41"/>
      <c r="L20" s="41"/>
      <c r="M20" s="41"/>
    </row>
    <row r="21" spans="1:13">
      <c r="A21" s="18"/>
      <c r="B21" s="53"/>
      <c r="C21" s="24"/>
      <c r="D21" s="24"/>
      <c r="E21" s="19"/>
      <c r="F21" s="42"/>
      <c r="G21" s="41"/>
      <c r="H21" s="41"/>
      <c r="I21" s="41"/>
      <c r="J21" s="41"/>
      <c r="K21" s="41"/>
      <c r="L21" s="41"/>
      <c r="M21" s="41"/>
    </row>
    <row r="22" spans="1:13">
      <c r="A22" s="18"/>
      <c r="B22" s="54" t="s">
        <v>8</v>
      </c>
      <c r="C22" s="20">
        <v>3000</v>
      </c>
      <c r="D22" s="20">
        <v>1000</v>
      </c>
      <c r="E22" s="20">
        <v>0</v>
      </c>
      <c r="F22" s="21"/>
    </row>
    <row r="23" spans="1:13">
      <c r="A23" s="18"/>
      <c r="B23" s="54" t="s">
        <v>18</v>
      </c>
      <c r="C23" s="20">
        <v>6000</v>
      </c>
      <c r="D23" s="20">
        <v>4000</v>
      </c>
      <c r="E23" s="20">
        <v>0</v>
      </c>
      <c r="F23" s="21"/>
    </row>
    <row r="24" spans="1:13">
      <c r="A24" s="18"/>
      <c r="B24" s="54" t="s">
        <v>9</v>
      </c>
      <c r="C24" s="20">
        <v>20000</v>
      </c>
      <c r="D24" s="20">
        <v>7000</v>
      </c>
      <c r="E24" s="20">
        <v>2000</v>
      </c>
      <c r="F24" s="21"/>
    </row>
    <row r="25" spans="1:13">
      <c r="A25" s="18"/>
      <c r="B25" s="54" t="s">
        <v>19</v>
      </c>
      <c r="C25" s="20">
        <v>45000</v>
      </c>
      <c r="D25" s="20">
        <v>15000</v>
      </c>
      <c r="E25" s="20">
        <v>0</v>
      </c>
      <c r="F25" s="21"/>
    </row>
    <row r="26" spans="1:13">
      <c r="A26" s="18"/>
      <c r="B26" s="54" t="s">
        <v>10</v>
      </c>
      <c r="C26" s="20">
        <v>30000</v>
      </c>
      <c r="D26" s="20">
        <v>40000</v>
      </c>
      <c r="E26" s="20">
        <v>15000</v>
      </c>
      <c r="F26" s="21"/>
    </row>
    <row r="27" spans="1:13">
      <c r="A27" s="18"/>
      <c r="B27" s="54" t="s">
        <v>11</v>
      </c>
      <c r="C27" s="20">
        <v>50000</v>
      </c>
      <c r="D27" s="20">
        <v>25000</v>
      </c>
      <c r="E27" s="20">
        <v>15000</v>
      </c>
      <c r="F27" s="21"/>
    </row>
    <row r="28" spans="1:13">
      <c r="A28" s="18"/>
      <c r="B28" s="54" t="s">
        <v>20</v>
      </c>
      <c r="C28" s="20">
        <v>60000</v>
      </c>
      <c r="D28" s="20">
        <v>50000</v>
      </c>
      <c r="E28" s="20">
        <v>15000</v>
      </c>
      <c r="F28" s="21"/>
    </row>
    <row r="29" spans="1:13">
      <c r="A29" s="18"/>
      <c r="B29" s="54" t="s">
        <v>12</v>
      </c>
      <c r="C29" s="20">
        <v>5000000</v>
      </c>
      <c r="D29" s="20">
        <v>4000000</v>
      </c>
      <c r="E29" s="20">
        <v>1000000</v>
      </c>
      <c r="F29" s="21"/>
    </row>
    <row r="30" spans="1:13">
      <c r="A30" s="18"/>
      <c r="B30" s="54" t="s">
        <v>3</v>
      </c>
      <c r="C30" s="20">
        <v>2000</v>
      </c>
      <c r="D30" s="20">
        <v>2000</v>
      </c>
      <c r="E30" s="20">
        <v>0</v>
      </c>
      <c r="F30" s="21"/>
    </row>
    <row r="31" spans="1:13">
      <c r="A31" s="18"/>
      <c r="B31" s="54" t="s">
        <v>4</v>
      </c>
      <c r="C31" s="20">
        <v>6000</v>
      </c>
      <c r="D31" s="20">
        <v>6000</v>
      </c>
      <c r="E31" s="20">
        <v>0</v>
      </c>
      <c r="F31" s="21"/>
    </row>
    <row r="32" spans="1:13">
      <c r="A32" s="18"/>
      <c r="B32" s="54" t="s">
        <v>5</v>
      </c>
      <c r="C32" s="20">
        <v>10000</v>
      </c>
      <c r="D32" s="20">
        <v>20000</v>
      </c>
      <c r="E32" s="20">
        <v>10000</v>
      </c>
      <c r="F32" s="21"/>
    </row>
    <row r="33" spans="1:6">
      <c r="A33" s="18"/>
      <c r="B33" s="54" t="s">
        <v>6</v>
      </c>
      <c r="C33" s="20">
        <v>10000</v>
      </c>
      <c r="D33" s="20">
        <v>6000</v>
      </c>
      <c r="E33" s="20">
        <v>2000</v>
      </c>
      <c r="F33" s="21"/>
    </row>
    <row r="34" spans="1:6">
      <c r="A34" s="18"/>
      <c r="B34" s="54" t="s">
        <v>7</v>
      </c>
      <c r="C34" s="20">
        <v>0</v>
      </c>
      <c r="D34" s="20">
        <v>1000</v>
      </c>
      <c r="E34" s="20">
        <v>0</v>
      </c>
      <c r="F34" s="21"/>
    </row>
    <row r="35" spans="1:6">
      <c r="A35" s="18"/>
      <c r="B35" s="18"/>
      <c r="C35" s="24"/>
      <c r="D35" s="24"/>
      <c r="E35" s="19"/>
      <c r="F35" s="21"/>
    </row>
  </sheetData>
  <sheetProtection selectLockedCells="1"/>
  <mergeCells count="9">
    <mergeCell ref="G12:L12"/>
    <mergeCell ref="G13:L13"/>
    <mergeCell ref="B16:C16"/>
    <mergeCell ref="B17:C17"/>
    <mergeCell ref="G9:H9"/>
    <mergeCell ref="G10:H10"/>
    <mergeCell ref="I10:K10"/>
    <mergeCell ref="G4:L5"/>
    <mergeCell ref="G7:L8"/>
  </mergeCells>
  <conditionalFormatting sqref="G4">
    <cfRule type="containsText" dxfId="1" priority="2" operator="containsText" text="COMPO VALIDE">
      <formula>NOT(ISERROR(SEARCH("COMPO VALIDE",G4)))</formula>
    </cfRule>
  </conditionalFormatting>
  <conditionalFormatting sqref="G4">
    <cfRule type="containsText" dxfId="0" priority="1" operator="containsText" text="COMPO INVALIDE">
      <formula>NOT(ISERROR(SEARCH("COMPO INVALIDE",G4)))</formula>
    </cfRule>
  </conditionalFormatting>
  <pageMargins left="0.7" right="0.7" top="0.75" bottom="0.75" header="0.3" footer="0.3"/>
  <pageSetup orientation="portrait" r:id="rId1"/>
  <ignoredErrors>
    <ignoredError sqref="E1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CLIT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tyler durden</dc:creator>
  <cp:lastModifiedBy>Bilouche</cp:lastModifiedBy>
  <dcterms:created xsi:type="dcterms:W3CDTF">2013-02-09T11:19:18Z</dcterms:created>
  <dcterms:modified xsi:type="dcterms:W3CDTF">2014-05-16T09:57:44Z</dcterms:modified>
</cp:coreProperties>
</file>