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ff\Google Drive\"/>
    </mc:Choice>
  </mc:AlternateContent>
  <bookViews>
    <workbookView xWindow="0" yWindow="0" windowWidth="23016" windowHeight="3156"/>
  </bookViews>
  <sheets>
    <sheet name="Feuil1" sheetId="1" r:id="rId1"/>
    <sheet name="Feuil2" sheetId="2" r:id="rId2"/>
  </sheets>
  <definedNames>
    <definedName name="_xlnm._FilterDatabase" localSheetId="0" hidden="1">Feuil1!$A$1:$X$24</definedName>
  </definedNames>
  <calcPr calcId="152511"/>
</workbook>
</file>

<file path=xl/calcChain.xml><?xml version="1.0" encoding="utf-8"?>
<calcChain xmlns="http://schemas.openxmlformats.org/spreadsheetml/2006/main">
  <c r="L4" i="1" l="1"/>
  <c r="L3" i="1"/>
  <c r="L12" i="1"/>
  <c r="L7" i="1"/>
  <c r="L9" i="1"/>
  <c r="L20" i="1"/>
  <c r="L13" i="1"/>
  <c r="L14" i="1"/>
  <c r="L22" i="1"/>
  <c r="L2" i="1"/>
  <c r="L15" i="1"/>
  <c r="L23" i="1"/>
  <c r="L16" i="1"/>
  <c r="L5" i="1"/>
  <c r="L17" i="1"/>
  <c r="L18" i="1"/>
  <c r="L8" i="1"/>
  <c r="L10" i="1"/>
  <c r="L24" i="1"/>
  <c r="L11" i="1"/>
  <c r="L19" i="1"/>
  <c r="L6" i="1"/>
  <c r="L21" i="1"/>
  <c r="I14" i="1"/>
  <c r="G3" i="1"/>
  <c r="I3" i="1" s="1"/>
  <c r="G12" i="1"/>
  <c r="I12" i="1" s="1"/>
  <c r="G7" i="1"/>
  <c r="I7" i="1" s="1"/>
  <c r="G9" i="1"/>
  <c r="I9" i="1" s="1"/>
  <c r="G20" i="1"/>
  <c r="H20" i="1" s="1"/>
  <c r="G13" i="1"/>
  <c r="I13" i="1" s="1"/>
  <c r="G14" i="1"/>
  <c r="H14" i="1" s="1"/>
  <c r="G22" i="1"/>
  <c r="I22" i="1" s="1"/>
  <c r="G2" i="1"/>
  <c r="I2" i="1" s="1"/>
  <c r="G15" i="1"/>
  <c r="I15" i="1" s="1"/>
  <c r="G23" i="1"/>
  <c r="I23" i="1" s="1"/>
  <c r="G16" i="1"/>
  <c r="I16" i="1" s="1"/>
  <c r="G5" i="1"/>
  <c r="H5" i="1" s="1"/>
  <c r="G17" i="1"/>
  <c r="I17" i="1" s="1"/>
  <c r="G18" i="1"/>
  <c r="I18" i="1" s="1"/>
  <c r="G8" i="1"/>
  <c r="I8" i="1" s="1"/>
  <c r="G10" i="1"/>
  <c r="I10" i="1" s="1"/>
  <c r="G24" i="1"/>
  <c r="I24" i="1" s="1"/>
  <c r="G11" i="1"/>
  <c r="I11" i="1" s="1"/>
  <c r="G19" i="1"/>
  <c r="I19" i="1" s="1"/>
  <c r="G4" i="1"/>
  <c r="H4" i="1" s="1"/>
  <c r="H24" i="1" l="1"/>
  <c r="H10" i="1"/>
  <c r="H22" i="1"/>
  <c r="H8" i="1"/>
  <c r="H12" i="1"/>
  <c r="H11" i="1"/>
  <c r="H7" i="1"/>
  <c r="H18" i="1"/>
  <c r="H3" i="1"/>
  <c r="H23" i="1"/>
  <c r="H15" i="1"/>
  <c r="H2" i="1"/>
  <c r="I5" i="1"/>
  <c r="H19" i="1"/>
  <c r="H16" i="1"/>
  <c r="H9" i="1"/>
  <c r="I20" i="1"/>
  <c r="I4" i="1"/>
  <c r="J4" i="1" s="1"/>
  <c r="H17" i="1"/>
  <c r="H13" i="1"/>
  <c r="J3" i="1"/>
  <c r="J2" i="1" l="1"/>
  <c r="J17" i="1"/>
  <c r="J8" i="1"/>
  <c r="J14" i="1"/>
  <c r="J11" i="1"/>
  <c r="J12" i="1"/>
  <c r="J19" i="1"/>
  <c r="J7" i="1"/>
  <c r="J16" i="1"/>
  <c r="J13" i="1"/>
  <c r="J10" i="1"/>
  <c r="J23" i="1"/>
  <c r="J5" i="1"/>
  <c r="J18" i="1"/>
  <c r="J15" i="1"/>
  <c r="J24" i="1"/>
  <c r="J9" i="1"/>
  <c r="J22" i="1"/>
  <c r="J20" i="1"/>
</calcChain>
</file>

<file path=xl/sharedStrings.xml><?xml version="1.0" encoding="utf-8"?>
<sst xmlns="http://schemas.openxmlformats.org/spreadsheetml/2006/main" count="245" uniqueCount="112">
  <si>
    <t>Site</t>
  </si>
  <si>
    <t>kilométrage</t>
  </si>
  <si>
    <t>couleur intérieure</t>
  </si>
  <si>
    <t>couleur extérieure</t>
  </si>
  <si>
    <t>modif</t>
  </si>
  <si>
    <t>vendeur</t>
  </si>
  <si>
    <t>code postal</t>
  </si>
  <si>
    <t>lien</t>
  </si>
  <si>
    <t>date publication</t>
  </si>
  <si>
    <t>lbc</t>
  </si>
  <si>
    <t>http://www.leboncoin.fr/voitures/580562155.htm?ca=6_s</t>
  </si>
  <si>
    <t>dejoie</t>
  </si>
  <si>
    <t>téléphone</t>
  </si>
  <si>
    <t>rouge</t>
  </si>
  <si>
    <t>gris silverstone</t>
  </si>
  <si>
    <t>titre</t>
  </si>
  <si>
    <t>Honda s2000</t>
  </si>
  <si>
    <t>HONDA S2000 2003 Silverstone 79421 kms</t>
  </si>
  <si>
    <t>http://www.leboncoin.fr/voitures/580324830.htm?ca=6_s</t>
  </si>
  <si>
    <t>Franck</t>
  </si>
  <si>
    <t>Honda S2000 66000KM FULLSTOCK</t>
  </si>
  <si>
    <t>http://www.leboncoin.fr/voitures/580291133.htm?ca=6_s</t>
  </si>
  <si>
    <t>noir</t>
  </si>
  <si>
    <t>s2k</t>
  </si>
  <si>
    <t>type vendeur</t>
  </si>
  <si>
    <t>part</t>
  </si>
  <si>
    <t>http://www.leboncoin.fr/voitures/577024893.htm?ca=6_s</t>
  </si>
  <si>
    <t>topdownoccasion</t>
  </si>
  <si>
    <t>pro</t>
  </si>
  <si>
    <t>0681776702</t>
  </si>
  <si>
    <t>0604653879</t>
  </si>
  <si>
    <t>0647668783</t>
  </si>
  <si>
    <t>prix demandé</t>
  </si>
  <si>
    <t>Honda S2000 2.0 241ch 16055km</t>
  </si>
  <si>
    <t>http://www.leboncoin.fr/voitures/573089126.htm?ca=6_s</t>
  </si>
  <si>
    <t>BREIZH AUTO IMPORT</t>
  </si>
  <si>
    <t>0658926422</t>
  </si>
  <si>
    <t>18"
amortissuers H&amp;R</t>
  </si>
  <si>
    <t>Honda S2000 2001 Rouge / 58 000 kms</t>
  </si>
  <si>
    <t>http://www.leboncoin.fr/voitures/579336162.htm?ca=6_s</t>
  </si>
  <si>
    <t xml:space="preserve">Disque avant sur Bol percées/rainurées 
* Jantes Rota Fighter (largeur 7.5 à l'avant et 8 à l'arrière pour éviter de devoir modifier la carrosserie) en 17 pouces couleur bronze brillant en semi slick federal rsr 595.
* Ressorts courts 
* Filtre KN dans boite à air modifié.
* Plaquettes DS2500
* Decata et silencieux en inox faits sur mesure. (cata origine fourni).
* Lame Avt OEM
* Becquet OEM
</t>
  </si>
  <si>
    <t>louis</t>
  </si>
  <si>
    <t>Honda S2000</t>
  </si>
  <si>
    <t>http://www.leboncoin.fr/voitures/513939125.htm?ca=6_s</t>
  </si>
  <si>
    <t>Honda s2000 RJ 19800kms réèls etat neuf</t>
  </si>
  <si>
    <t>http://www.leboncoin.fr/voitures/490014732.htm?ca=6_s</t>
  </si>
  <si>
    <t>Carrera Passion 86</t>
  </si>
  <si>
    <t>0761329911</t>
  </si>
  <si>
    <t>rouge/noir</t>
  </si>
  <si>
    <t>blanc</t>
  </si>
  <si>
    <t>http://www.leboncoin.fr/voitures/577538289.htm?ca=6_s</t>
  </si>
  <si>
    <t>honda</t>
  </si>
  <si>
    <t>francois</t>
  </si>
  <si>
    <t>http://www.leboncoin.fr/voitures/556303256.htm?ca=6_s</t>
  </si>
  <si>
    <t>Honda s2000 d 'origine peu kilométrée</t>
  </si>
  <si>
    <t>http://www.leboncoin.fr/voitures/574343597.htm?ca=6_s</t>
  </si>
  <si>
    <t>jan francois</t>
  </si>
  <si>
    <t>Honda s2000 2004</t>
  </si>
  <si>
    <t>http://www.leboncoin.fr/voitures/573570188.htm?ca=6_s</t>
  </si>
  <si>
    <t>maizi</t>
  </si>
  <si>
    <t>0650141387</t>
  </si>
  <si>
    <t>Particulier passionné honda s2000 34 000 km</t>
  </si>
  <si>
    <t>http://www.leboncoin.fr/voitures/469944534.htm?ca=6_s</t>
  </si>
  <si>
    <t>ludo</t>
  </si>
  <si>
    <t>HONDA S2000 française excellent état 102 000 km</t>
  </si>
  <si>
    <t>http://www.leboncoin.fr/voitures/559440927.htm?ca=6_s</t>
  </si>
  <si>
    <t>eric</t>
  </si>
  <si>
    <t>0603058988</t>
  </si>
  <si>
    <t>Honda S2000 état collection (2002) Garantie 1 an</t>
  </si>
  <si>
    <t>http://www.leboncoin.fr/voitures/549352353.htm?ca=6_s</t>
  </si>
  <si>
    <t>ik2000</t>
  </si>
  <si>
    <t>-30 mm</t>
  </si>
  <si>
    <t>http://www.leboncoin.fr/voitures/557489403.htm?ca=6_s</t>
  </si>
  <si>
    <t>beige</t>
  </si>
  <si>
    <t>depailler</t>
  </si>
  <si>
    <t>0686264988</t>
  </si>
  <si>
    <t>hardtop</t>
  </si>
  <si>
    <t>n</t>
  </si>
  <si>
    <t>o</t>
  </si>
  <si>
    <t>http://www.leboncoin.fr/voitures/556815766.htm?ca=6_s</t>
  </si>
  <si>
    <t>labagnere</t>
  </si>
  <si>
    <t>0611640369</t>
  </si>
  <si>
    <t>Honda s2000 240ch 2002</t>
  </si>
  <si>
    <t>http://www.leboncoin.fr/voitures/552939078.htm?ca=6_s</t>
  </si>
  <si>
    <t>hondas2000</t>
  </si>
  <si>
    <t>Honda S2000 + Hard Top</t>
  </si>
  <si>
    <t>http://www.leboncoin.fr/voitures/550413970.htm?ca=6_s</t>
  </si>
  <si>
    <t>lacent</t>
  </si>
  <si>
    <t>Neuville</t>
  </si>
  <si>
    <t>01 84 55 33 18 
01 84 55 21 67</t>
  </si>
  <si>
    <t>http://www.lacentrale.fr/auto-occasion-annonce-21195149.html</t>
  </si>
  <si>
    <t>BC PERFORMANCES</t>
  </si>
  <si>
    <t>05 61 76 38 12</t>
  </si>
  <si>
    <t>http://www.lacentrale.fr/auto-occasion-annonce-19809619.html</t>
  </si>
  <si>
    <t>QUEBRIAC</t>
  </si>
  <si>
    <t>02 61 46 11 72</t>
  </si>
  <si>
    <t>date fin publication</t>
  </si>
  <si>
    <t>Honda s2000 année 2006</t>
  </si>
  <si>
    <t>http://www.leboncoin.fr/voitures/543616598.htm?ca=6_s</t>
  </si>
  <si>
    <t>Honda s2000 AP2 bleu Nurburgring LHD</t>
  </si>
  <si>
    <t>http://www.leboncoin.fr/voitures/581145378.htm?ca=6_s</t>
  </si>
  <si>
    <t>bleu</t>
  </si>
  <si>
    <t xml:space="preserve">date deuxième publication </t>
  </si>
  <si>
    <t xml:space="preserve">date troisième publication </t>
  </si>
  <si>
    <t>date dernière publication</t>
  </si>
  <si>
    <t>1ère mise en circul</t>
  </si>
  <si>
    <t>age
auto
(ans)</t>
  </si>
  <si>
    <t>Lunette arr</t>
  </si>
  <si>
    <t>verre</t>
  </si>
  <si>
    <t>plastique</t>
  </si>
  <si>
    <t>ancienneté annonce
(mois)</t>
  </si>
  <si>
    <t>temps restant
(jours)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</si>
</sst>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d\-mmm\-yy;@"/>
    <numFmt numFmtId="165" formatCode="#,##0\ &quot;€&quot;"/>
    <numFmt numFmtId="166" formatCode="0.0"/>
    <numFmt numFmtId="167" formatCode="00000"/>
  </numFmts>
  <fonts count="2" x14ac:knownFonts="1"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0" fillId="0" borderId="0" xfId="0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14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vertical="top"/>
    </xf>
    <xf numFmtId="167" fontId="0" fillId="0" borderId="0" xfId="0" quotePrefix="1" applyNumberFormat="1" applyAlignment="1">
      <alignment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Feuil1!$N$1</c:f>
              <c:strCache>
                <c:ptCount val="1"/>
                <c:pt idx="0">
                  <c:v>prix demandé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Feuil1!$M$4:$M$24</c:f>
              <c:numCache>
                <c:formatCode>#,##0</c:formatCode>
                <c:ptCount val="21"/>
                <c:pt idx="0">
                  <c:v>107000</c:v>
                </c:pt>
                <c:pt idx="1">
                  <c:v>97000</c:v>
                </c:pt>
                <c:pt idx="2">
                  <c:v>89000</c:v>
                </c:pt>
                <c:pt idx="3">
                  <c:v>79420</c:v>
                </c:pt>
                <c:pt idx="4">
                  <c:v>41600</c:v>
                </c:pt>
                <c:pt idx="5">
                  <c:v>122000</c:v>
                </c:pt>
                <c:pt idx="6">
                  <c:v>85000</c:v>
                </c:pt>
                <c:pt idx="7">
                  <c:v>65000</c:v>
                </c:pt>
                <c:pt idx="8">
                  <c:v>66000</c:v>
                </c:pt>
                <c:pt idx="9">
                  <c:v>83500</c:v>
                </c:pt>
                <c:pt idx="10">
                  <c:v>58000</c:v>
                </c:pt>
                <c:pt idx="11">
                  <c:v>118000</c:v>
                </c:pt>
                <c:pt idx="12">
                  <c:v>83000</c:v>
                </c:pt>
                <c:pt idx="13">
                  <c:v>34000</c:v>
                </c:pt>
                <c:pt idx="14">
                  <c:v>102000</c:v>
                </c:pt>
                <c:pt idx="15">
                  <c:v>67000</c:v>
                </c:pt>
                <c:pt idx="16">
                  <c:v>16055</c:v>
                </c:pt>
                <c:pt idx="17">
                  <c:v>123000</c:v>
                </c:pt>
                <c:pt idx="18">
                  <c:v>136500</c:v>
                </c:pt>
                <c:pt idx="19">
                  <c:v>90200</c:v>
                </c:pt>
                <c:pt idx="20">
                  <c:v>119000</c:v>
                </c:pt>
              </c:numCache>
            </c:numRef>
          </c:xVal>
          <c:yVal>
            <c:numRef>
              <c:f>Feuil1!$N$4:$N$24</c:f>
              <c:numCache>
                <c:formatCode>#\ ##0\ "€"</c:formatCode>
                <c:ptCount val="21"/>
                <c:pt idx="0">
                  <c:v>16900</c:v>
                </c:pt>
                <c:pt idx="1">
                  <c:v>16500</c:v>
                </c:pt>
                <c:pt idx="2">
                  <c:v>17000</c:v>
                </c:pt>
                <c:pt idx="3">
                  <c:v>17000</c:v>
                </c:pt>
                <c:pt idx="4">
                  <c:v>22000</c:v>
                </c:pt>
                <c:pt idx="5">
                  <c:v>14000</c:v>
                </c:pt>
                <c:pt idx="6">
                  <c:v>18000</c:v>
                </c:pt>
                <c:pt idx="7">
                  <c:v>17000</c:v>
                </c:pt>
                <c:pt idx="8">
                  <c:v>16000</c:v>
                </c:pt>
                <c:pt idx="9">
                  <c:v>15900</c:v>
                </c:pt>
                <c:pt idx="10">
                  <c:v>16950</c:v>
                </c:pt>
                <c:pt idx="11">
                  <c:v>13000</c:v>
                </c:pt>
                <c:pt idx="12">
                  <c:v>15500</c:v>
                </c:pt>
                <c:pt idx="13">
                  <c:v>20000</c:v>
                </c:pt>
                <c:pt idx="14">
                  <c:v>13800</c:v>
                </c:pt>
                <c:pt idx="15">
                  <c:v>17500</c:v>
                </c:pt>
                <c:pt idx="16">
                  <c:v>18605</c:v>
                </c:pt>
                <c:pt idx="17">
                  <c:v>12900</c:v>
                </c:pt>
                <c:pt idx="18">
                  <c:v>15000</c:v>
                </c:pt>
                <c:pt idx="19">
                  <c:v>13900</c:v>
                </c:pt>
                <c:pt idx="20">
                  <c:v>15500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771560"/>
        <c:axId val="337771952"/>
      </c:scatterChart>
      <c:valAx>
        <c:axId val="33777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771952"/>
        <c:crosses val="autoZero"/>
        <c:crossBetween val="midCat"/>
      </c:valAx>
      <c:valAx>
        <c:axId val="33777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771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Feuil1!$N$1</c:f>
              <c:strCache>
                <c:ptCount val="1"/>
                <c:pt idx="0">
                  <c:v>prix demandé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Feuil1!$K$4:$K$24</c:f>
              <c:numCache>
                <c:formatCode>m/d/yyyy</c:formatCode>
                <c:ptCount val="21"/>
                <c:pt idx="0">
                  <c:v>38320</c:v>
                </c:pt>
                <c:pt idx="1">
                  <c:v>37987</c:v>
                </c:pt>
                <c:pt idx="2">
                  <c:v>37739</c:v>
                </c:pt>
                <c:pt idx="3">
                  <c:v>37712</c:v>
                </c:pt>
                <c:pt idx="4">
                  <c:v>37622</c:v>
                </c:pt>
                <c:pt idx="5">
                  <c:v>37257</c:v>
                </c:pt>
                <c:pt idx="6">
                  <c:v>37257</c:v>
                </c:pt>
                <c:pt idx="7">
                  <c:v>37257</c:v>
                </c:pt>
                <c:pt idx="8">
                  <c:v>36951</c:v>
                </c:pt>
                <c:pt idx="9">
                  <c:v>36892</c:v>
                </c:pt>
                <c:pt idx="10">
                  <c:v>36892</c:v>
                </c:pt>
                <c:pt idx="11">
                  <c:v>36892</c:v>
                </c:pt>
                <c:pt idx="12">
                  <c:v>36892</c:v>
                </c:pt>
                <c:pt idx="13">
                  <c:v>36892</c:v>
                </c:pt>
                <c:pt idx="14">
                  <c:v>36892</c:v>
                </c:pt>
                <c:pt idx="15">
                  <c:v>36892</c:v>
                </c:pt>
                <c:pt idx="16">
                  <c:v>36647</c:v>
                </c:pt>
                <c:pt idx="17">
                  <c:v>36614</c:v>
                </c:pt>
                <c:pt idx="18">
                  <c:v>36526</c:v>
                </c:pt>
                <c:pt idx="19">
                  <c:v>36526</c:v>
                </c:pt>
                <c:pt idx="20">
                  <c:v>36526</c:v>
                </c:pt>
              </c:numCache>
            </c:numRef>
          </c:xVal>
          <c:yVal>
            <c:numRef>
              <c:f>Feuil1!$N$4:$N$24</c:f>
              <c:numCache>
                <c:formatCode>#\ ##0\ "€"</c:formatCode>
                <c:ptCount val="21"/>
                <c:pt idx="0">
                  <c:v>16900</c:v>
                </c:pt>
                <c:pt idx="1">
                  <c:v>16500</c:v>
                </c:pt>
                <c:pt idx="2">
                  <c:v>17000</c:v>
                </c:pt>
                <c:pt idx="3">
                  <c:v>17000</c:v>
                </c:pt>
                <c:pt idx="4">
                  <c:v>22000</c:v>
                </c:pt>
                <c:pt idx="5">
                  <c:v>14000</c:v>
                </c:pt>
                <c:pt idx="6">
                  <c:v>18000</c:v>
                </c:pt>
                <c:pt idx="7">
                  <c:v>17000</c:v>
                </c:pt>
                <c:pt idx="8">
                  <c:v>16000</c:v>
                </c:pt>
                <c:pt idx="9">
                  <c:v>15900</c:v>
                </c:pt>
                <c:pt idx="10">
                  <c:v>16950</c:v>
                </c:pt>
                <c:pt idx="11">
                  <c:v>13000</c:v>
                </c:pt>
                <c:pt idx="12">
                  <c:v>15500</c:v>
                </c:pt>
                <c:pt idx="13">
                  <c:v>20000</c:v>
                </c:pt>
                <c:pt idx="14">
                  <c:v>13800</c:v>
                </c:pt>
                <c:pt idx="15">
                  <c:v>17500</c:v>
                </c:pt>
                <c:pt idx="16">
                  <c:v>18605</c:v>
                </c:pt>
                <c:pt idx="17">
                  <c:v>12900</c:v>
                </c:pt>
                <c:pt idx="18">
                  <c:v>15000</c:v>
                </c:pt>
                <c:pt idx="19">
                  <c:v>13900</c:v>
                </c:pt>
                <c:pt idx="20">
                  <c:v>15500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772344"/>
        <c:axId val="337771168"/>
      </c:scatterChart>
      <c:valAx>
        <c:axId val="33777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771168"/>
        <c:crosses val="autoZero"/>
        <c:crossBetween val="midCat"/>
      </c:valAx>
      <c:valAx>
        <c:axId val="33777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772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137160</xdr:rowOff>
    </xdr:from>
    <xdr:to>
      <xdr:col>7</xdr:col>
      <xdr:colOff>304800</xdr:colOff>
      <xdr:row>20</xdr:row>
      <xdr:rowOff>15240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</xdr:colOff>
      <xdr:row>1</xdr:row>
      <xdr:rowOff>45720</xdr:rowOff>
    </xdr:from>
    <xdr:to>
      <xdr:col>16</xdr:col>
      <xdr:colOff>266700</xdr:colOff>
      <xdr:row>19</xdr:row>
      <xdr:rowOff>160020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boncoin.fr/voitures/490014732.htm?ca=6_s" TargetMode="External"/><Relationship Id="rId13" Type="http://schemas.openxmlformats.org/officeDocument/2006/relationships/hyperlink" Target="http://www.leboncoin.fr/voitures/469944534.htm?ca=6_s" TargetMode="External"/><Relationship Id="rId18" Type="http://schemas.openxmlformats.org/officeDocument/2006/relationships/hyperlink" Target="http://www.leboncoin.fr/voitures/552939078.htm?ca=6_s" TargetMode="External"/><Relationship Id="rId3" Type="http://schemas.openxmlformats.org/officeDocument/2006/relationships/hyperlink" Target="http://www.leboncoin.fr/voitures/580291133.htm?ca=6_s" TargetMode="External"/><Relationship Id="rId21" Type="http://schemas.openxmlformats.org/officeDocument/2006/relationships/hyperlink" Target="http://www.lacentrale.fr/auto-occasion-annonce-19809619.html" TargetMode="External"/><Relationship Id="rId7" Type="http://schemas.openxmlformats.org/officeDocument/2006/relationships/hyperlink" Target="http://www.leboncoin.fr/voitures/513939125.htm?ca=6_s" TargetMode="External"/><Relationship Id="rId12" Type="http://schemas.openxmlformats.org/officeDocument/2006/relationships/hyperlink" Target="http://www.leboncoin.fr/voitures/573570188.htm?ca=6_s" TargetMode="External"/><Relationship Id="rId17" Type="http://schemas.openxmlformats.org/officeDocument/2006/relationships/hyperlink" Target="http://www.leboncoin.fr/voitures/556815766.htm?ca=6_s" TargetMode="External"/><Relationship Id="rId2" Type="http://schemas.openxmlformats.org/officeDocument/2006/relationships/hyperlink" Target="http://www.leboncoin.fr/voitures/580324830.htm?ca=6_s" TargetMode="External"/><Relationship Id="rId16" Type="http://schemas.openxmlformats.org/officeDocument/2006/relationships/hyperlink" Target="http://www.leboncoin.fr/voitures/557489403.htm?ca=6_s" TargetMode="External"/><Relationship Id="rId20" Type="http://schemas.openxmlformats.org/officeDocument/2006/relationships/hyperlink" Target="http://www.lacentrale.fr/auto-occasion-annonce-21195149.html" TargetMode="External"/><Relationship Id="rId1" Type="http://schemas.openxmlformats.org/officeDocument/2006/relationships/hyperlink" Target="http://www.leboncoin.fr/voitures/580562155.htm?ca=6_s" TargetMode="External"/><Relationship Id="rId6" Type="http://schemas.openxmlformats.org/officeDocument/2006/relationships/hyperlink" Target="http://www.leboncoin.fr/voitures/579336162.htm?ca=6_s" TargetMode="External"/><Relationship Id="rId11" Type="http://schemas.openxmlformats.org/officeDocument/2006/relationships/hyperlink" Target="http://www.leboncoin.fr/voitures/574343597.htm?ca=6_s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leboncoin.fr/voitures/573089126.htm?ca=6_s" TargetMode="External"/><Relationship Id="rId15" Type="http://schemas.openxmlformats.org/officeDocument/2006/relationships/hyperlink" Target="http://www.leboncoin.fr/voitures/549352353.htm?ca=6_s" TargetMode="External"/><Relationship Id="rId23" Type="http://schemas.openxmlformats.org/officeDocument/2006/relationships/hyperlink" Target="http://www.leboncoin.fr/voitures/581145378.htm?ca=6_s" TargetMode="External"/><Relationship Id="rId10" Type="http://schemas.openxmlformats.org/officeDocument/2006/relationships/hyperlink" Target="http://www.leboncoin.fr/voitures/556303256.htm?ca=6_s" TargetMode="External"/><Relationship Id="rId19" Type="http://schemas.openxmlformats.org/officeDocument/2006/relationships/hyperlink" Target="http://www.leboncoin.fr/voitures/550413970.htm?ca=6_s" TargetMode="External"/><Relationship Id="rId4" Type="http://schemas.openxmlformats.org/officeDocument/2006/relationships/hyperlink" Target="http://www.leboncoin.fr/voitures/577024893.htm?ca=6_s" TargetMode="External"/><Relationship Id="rId9" Type="http://schemas.openxmlformats.org/officeDocument/2006/relationships/hyperlink" Target="http://www.leboncoin.fr/voitures/577538289.htm?ca=6_s" TargetMode="External"/><Relationship Id="rId14" Type="http://schemas.openxmlformats.org/officeDocument/2006/relationships/hyperlink" Target="http://www.leboncoin.fr/voitures/559440927.htm?ca=6_s" TargetMode="External"/><Relationship Id="rId22" Type="http://schemas.openxmlformats.org/officeDocument/2006/relationships/hyperlink" Target="http://www.leboncoin.fr/voitures/543616598.htm?ca=6_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pane ySplit="1" topLeftCell="A2" activePane="bottomLeft" state="frozenSplit"/>
      <selection pane="bottomLeft" activeCell="Y10" sqref="Y10"/>
    </sheetView>
  </sheetViews>
  <sheetFormatPr baseColWidth="10" defaultColWidth="35" defaultRowHeight="16.2" customHeight="1" x14ac:dyDescent="0.25"/>
  <cols>
    <col min="1" max="1" width="8.5546875" style="2" bestFit="1" customWidth="1"/>
    <col min="2" max="2" width="22.5546875" style="2" customWidth="1"/>
    <col min="3" max="3" width="10.21875" style="2" customWidth="1"/>
    <col min="4" max="6" width="11.44140625" style="4" customWidth="1"/>
    <col min="7" max="7" width="12" style="4" customWidth="1"/>
    <col min="8" max="8" width="9.88671875" style="12" customWidth="1"/>
    <col min="9" max="9" width="12.21875" style="4" customWidth="1"/>
    <col min="10" max="10" width="10.6640625" style="12" customWidth="1"/>
    <col min="11" max="11" width="11.6640625" style="2" customWidth="1"/>
    <col min="12" max="12" width="8.88671875" style="10" bestFit="1" customWidth="1"/>
    <col min="13" max="13" width="10" style="5" customWidth="1"/>
    <col min="14" max="14" width="12.88671875" style="11" bestFit="1" customWidth="1"/>
    <col min="15" max="15" width="13.44140625" style="2" bestFit="1" customWidth="1"/>
    <col min="16" max="17" width="11.77734375" style="2" customWidth="1"/>
    <col min="18" max="18" width="11.5546875" style="10" bestFit="1" customWidth="1"/>
    <col min="19" max="19" width="9.88671875" style="2" bestFit="1" customWidth="1"/>
    <col min="20" max="20" width="20.21875" style="2" bestFit="1" customWidth="1"/>
    <col min="21" max="21" width="11.88671875" style="2" bestFit="1" customWidth="1"/>
    <col min="22" max="22" width="13.21875" style="7" bestFit="1" customWidth="1"/>
    <col min="23" max="23" width="8.77734375" style="23" customWidth="1"/>
    <col min="24" max="24" width="10.109375" style="2" bestFit="1" customWidth="1"/>
    <col min="25" max="16384" width="35" style="2"/>
  </cols>
  <sheetData>
    <row r="1" spans="1:24" s="15" customFormat="1" ht="54" customHeight="1" x14ac:dyDescent="0.25">
      <c r="A1" s="15" t="s">
        <v>0</v>
      </c>
      <c r="B1" s="15" t="s">
        <v>15</v>
      </c>
      <c r="C1" s="15" t="s">
        <v>7</v>
      </c>
      <c r="D1" s="16" t="s">
        <v>8</v>
      </c>
      <c r="E1" s="16" t="s">
        <v>102</v>
      </c>
      <c r="F1" s="16" t="s">
        <v>103</v>
      </c>
      <c r="G1" s="16" t="s">
        <v>104</v>
      </c>
      <c r="H1" s="17" t="s">
        <v>110</v>
      </c>
      <c r="I1" s="16" t="s">
        <v>96</v>
      </c>
      <c r="J1" s="17" t="s">
        <v>111</v>
      </c>
      <c r="K1" s="15" t="s">
        <v>105</v>
      </c>
      <c r="L1" s="15" t="s">
        <v>106</v>
      </c>
      <c r="M1" s="18" t="s">
        <v>1</v>
      </c>
      <c r="N1" s="19" t="s">
        <v>32</v>
      </c>
      <c r="O1" s="15" t="s">
        <v>3</v>
      </c>
      <c r="P1" s="15" t="s">
        <v>2</v>
      </c>
      <c r="Q1" s="15" t="s">
        <v>107</v>
      </c>
      <c r="R1" s="15" t="s">
        <v>76</v>
      </c>
      <c r="S1" s="15" t="s">
        <v>4</v>
      </c>
      <c r="T1" s="15" t="s">
        <v>5</v>
      </c>
      <c r="U1" s="15" t="s">
        <v>24</v>
      </c>
      <c r="V1" s="20" t="s">
        <v>12</v>
      </c>
      <c r="W1" s="22" t="s">
        <v>6</v>
      </c>
      <c r="X1" s="21"/>
    </row>
    <row r="2" spans="1:24" ht="16.2" customHeight="1" x14ac:dyDescent="0.25">
      <c r="A2" s="2" t="s">
        <v>9</v>
      </c>
      <c r="B2" s="2" t="s">
        <v>44</v>
      </c>
      <c r="C2" s="1" t="s">
        <v>45</v>
      </c>
      <c r="D2" s="4">
        <v>41607</v>
      </c>
      <c r="G2" s="4">
        <f>MAX(D2:F2)</f>
        <v>41607</v>
      </c>
      <c r="H2" s="12">
        <f ca="1">TODAY()-G2</f>
        <v>8</v>
      </c>
      <c r="I2" s="4">
        <f>G2+60</f>
        <v>41667</v>
      </c>
      <c r="J2" s="12">
        <f ca="1">I2-TODAY()</f>
        <v>52</v>
      </c>
      <c r="K2" s="13">
        <v>39644</v>
      </c>
      <c r="L2" s="14">
        <f ca="1">(TODAY()-K2)/365</f>
        <v>5.4</v>
      </c>
      <c r="M2" s="5">
        <v>19800</v>
      </c>
      <c r="N2" s="11">
        <v>31900</v>
      </c>
      <c r="O2" s="2" t="s">
        <v>49</v>
      </c>
      <c r="P2" s="2" t="s">
        <v>48</v>
      </c>
      <c r="Q2" s="2" t="s">
        <v>108</v>
      </c>
      <c r="R2" s="10" t="s">
        <v>77</v>
      </c>
      <c r="T2" s="2" t="s">
        <v>46</v>
      </c>
      <c r="U2" s="2" t="s">
        <v>28</v>
      </c>
      <c r="V2" s="7" t="s">
        <v>47</v>
      </c>
      <c r="W2" s="23">
        <v>86100</v>
      </c>
    </row>
    <row r="3" spans="1:24" ht="16.2" customHeight="1" x14ac:dyDescent="0.25">
      <c r="A3" s="2" t="s">
        <v>9</v>
      </c>
      <c r="B3" s="2" t="s">
        <v>97</v>
      </c>
      <c r="C3" s="1" t="s">
        <v>98</v>
      </c>
      <c r="D3" s="4">
        <v>41612</v>
      </c>
      <c r="G3" s="4">
        <f>MAX(D3:F3)</f>
        <v>41612</v>
      </c>
      <c r="H3" s="12">
        <f ca="1">TODAY()-G3</f>
        <v>3</v>
      </c>
      <c r="I3" s="4">
        <f>G3+60</f>
        <v>41672</v>
      </c>
      <c r="J3" s="12">
        <f ca="1">I3-TODAY()</f>
        <v>57</v>
      </c>
      <c r="K3" s="13">
        <v>38718</v>
      </c>
      <c r="L3" s="14">
        <f ca="1">(TODAY()-K3)/365</f>
        <v>7.9369863013698634</v>
      </c>
      <c r="M3" s="5">
        <v>90000</v>
      </c>
      <c r="N3" s="11">
        <v>17900</v>
      </c>
      <c r="O3" s="2" t="s">
        <v>14</v>
      </c>
      <c r="P3" s="2" t="s">
        <v>22</v>
      </c>
      <c r="Q3" s="2" t="s">
        <v>108</v>
      </c>
      <c r="R3" s="10" t="s">
        <v>78</v>
      </c>
      <c r="T3" s="2" t="s">
        <v>88</v>
      </c>
      <c r="U3" s="2" t="s">
        <v>25</v>
      </c>
      <c r="V3" s="8" t="s">
        <v>89</v>
      </c>
      <c r="W3" s="23">
        <v>95000</v>
      </c>
    </row>
    <row r="4" spans="1:24" ht="16.2" customHeight="1" x14ac:dyDescent="0.25">
      <c r="A4" s="2" t="s">
        <v>9</v>
      </c>
      <c r="B4" s="2" t="s">
        <v>99</v>
      </c>
      <c r="C4" s="1" t="s">
        <v>100</v>
      </c>
      <c r="D4" s="4">
        <v>41611</v>
      </c>
      <c r="G4" s="4">
        <f>MAX(D4:F4)</f>
        <v>41611</v>
      </c>
      <c r="H4" s="12">
        <f ca="1">TODAY()-G4</f>
        <v>4</v>
      </c>
      <c r="I4" s="4">
        <f>G4+60</f>
        <v>41671</v>
      </c>
      <c r="J4" s="12">
        <f ca="1">I4-TODAY()</f>
        <v>56</v>
      </c>
      <c r="K4" s="13">
        <v>38320</v>
      </c>
      <c r="L4" s="14">
        <f ca="1">(TODAY()-K4)/365</f>
        <v>9.0273972602739718</v>
      </c>
      <c r="M4" s="5">
        <v>107000</v>
      </c>
      <c r="N4" s="11">
        <v>16900</v>
      </c>
      <c r="O4" s="2" t="s">
        <v>101</v>
      </c>
      <c r="P4" s="2" t="s">
        <v>101</v>
      </c>
      <c r="Q4" s="2" t="s">
        <v>108</v>
      </c>
      <c r="R4" s="10" t="s">
        <v>77</v>
      </c>
      <c r="T4" s="2" t="s">
        <v>46</v>
      </c>
      <c r="U4" s="2" t="s">
        <v>28</v>
      </c>
      <c r="V4" s="8" t="s">
        <v>47</v>
      </c>
      <c r="W4" s="23">
        <v>86100</v>
      </c>
    </row>
    <row r="5" spans="1:24" ht="16.2" customHeight="1" x14ac:dyDescent="0.25">
      <c r="A5" s="2" t="s">
        <v>9</v>
      </c>
      <c r="B5" s="2" t="s">
        <v>57</v>
      </c>
      <c r="C5" s="1" t="s">
        <v>58</v>
      </c>
      <c r="D5" s="4">
        <v>41599</v>
      </c>
      <c r="G5" s="4">
        <f>MAX(D5:F5)</f>
        <v>41599</v>
      </c>
      <c r="H5" s="12">
        <f ca="1">TODAY()-G5</f>
        <v>16</v>
      </c>
      <c r="I5" s="4">
        <f>G5+60</f>
        <v>41659</v>
      </c>
      <c r="J5" s="12">
        <f ca="1">I5-TODAY()</f>
        <v>44</v>
      </c>
      <c r="K5" s="13">
        <v>37987</v>
      </c>
      <c r="L5" s="14">
        <f ca="1">(TODAY()-K5)/365</f>
        <v>9.9397260273972599</v>
      </c>
      <c r="M5" s="5">
        <v>97000</v>
      </c>
      <c r="N5" s="11">
        <v>16500</v>
      </c>
      <c r="O5" s="2" t="s">
        <v>14</v>
      </c>
      <c r="P5" s="2" t="s">
        <v>22</v>
      </c>
      <c r="Q5" s="2" t="s">
        <v>108</v>
      </c>
      <c r="R5" s="10" t="s">
        <v>77</v>
      </c>
      <c r="T5" s="2" t="s">
        <v>59</v>
      </c>
      <c r="U5" s="2" t="s">
        <v>25</v>
      </c>
      <c r="V5" s="7" t="s">
        <v>60</v>
      </c>
    </row>
    <row r="6" spans="1:24" ht="16.2" customHeight="1" x14ac:dyDescent="0.25">
      <c r="A6" s="2" t="s">
        <v>87</v>
      </c>
      <c r="C6" s="1" t="s">
        <v>93</v>
      </c>
      <c r="K6" s="13">
        <v>37739</v>
      </c>
      <c r="L6" s="14">
        <f ca="1">(TODAY()-K6)/365</f>
        <v>10.61917808219178</v>
      </c>
      <c r="M6" s="5">
        <v>89000</v>
      </c>
      <c r="N6" s="11">
        <v>17000</v>
      </c>
      <c r="O6" s="2" t="s">
        <v>14</v>
      </c>
      <c r="P6" s="2" t="s">
        <v>13</v>
      </c>
      <c r="Q6" s="2" t="s">
        <v>108</v>
      </c>
      <c r="R6" s="10" t="s">
        <v>78</v>
      </c>
      <c r="T6" s="2" t="s">
        <v>94</v>
      </c>
      <c r="U6" s="2" t="s">
        <v>25</v>
      </c>
      <c r="V6" s="7" t="s">
        <v>95</v>
      </c>
      <c r="W6" s="23">
        <v>76360</v>
      </c>
    </row>
    <row r="7" spans="1:24" ht="16.2" customHeight="1" x14ac:dyDescent="0.25">
      <c r="A7" s="2" t="s">
        <v>9</v>
      </c>
      <c r="B7" s="2" t="s">
        <v>17</v>
      </c>
      <c r="C7" s="3" t="s">
        <v>18</v>
      </c>
      <c r="D7" s="4">
        <v>41610</v>
      </c>
      <c r="G7" s="4">
        <f>MAX(D7:F7)</f>
        <v>41610</v>
      </c>
      <c r="H7" s="12">
        <f ca="1">TODAY()-G7</f>
        <v>5</v>
      </c>
      <c r="I7" s="4">
        <f>G7+60</f>
        <v>41670</v>
      </c>
      <c r="J7" s="12">
        <f ca="1">I7-TODAY()</f>
        <v>55</v>
      </c>
      <c r="K7" s="13">
        <v>37712</v>
      </c>
      <c r="L7" s="14">
        <f ca="1">(TODAY()-K7)/365</f>
        <v>10.693150684931506</v>
      </c>
      <c r="M7" s="5">
        <v>79420</v>
      </c>
      <c r="N7" s="11">
        <v>17000</v>
      </c>
      <c r="O7" s="2" t="s">
        <v>14</v>
      </c>
      <c r="P7" s="2" t="s">
        <v>13</v>
      </c>
      <c r="Q7" s="2" t="s">
        <v>108</v>
      </c>
      <c r="R7" s="10" t="s">
        <v>77</v>
      </c>
      <c r="T7" s="2" t="s">
        <v>19</v>
      </c>
      <c r="U7" s="2" t="s">
        <v>25</v>
      </c>
      <c r="W7" s="23">
        <v>94300</v>
      </c>
    </row>
    <row r="8" spans="1:24" ht="16.2" customHeight="1" x14ac:dyDescent="0.25">
      <c r="A8" s="2" t="s">
        <v>9</v>
      </c>
      <c r="B8" s="2" t="s">
        <v>42</v>
      </c>
      <c r="C8" s="1" t="s">
        <v>72</v>
      </c>
      <c r="D8" s="4">
        <v>41572</v>
      </c>
      <c r="G8" s="4">
        <f>MAX(D8:F8)</f>
        <v>41572</v>
      </c>
      <c r="H8" s="12">
        <f ca="1">TODAY()-G8</f>
        <v>43</v>
      </c>
      <c r="I8" s="4">
        <f>G8+60</f>
        <v>41632</v>
      </c>
      <c r="J8" s="12">
        <f ca="1">I8-TODAY()</f>
        <v>17</v>
      </c>
      <c r="K8" s="13">
        <v>37622</v>
      </c>
      <c r="L8" s="14">
        <f ca="1">(TODAY()-K8)/365</f>
        <v>10.93972602739726</v>
      </c>
      <c r="M8" s="5">
        <v>41600</v>
      </c>
      <c r="N8" s="11">
        <v>22000</v>
      </c>
      <c r="O8" s="2" t="s">
        <v>22</v>
      </c>
      <c r="P8" s="2" t="s">
        <v>73</v>
      </c>
      <c r="Q8" s="2" t="s">
        <v>108</v>
      </c>
      <c r="R8" s="10" t="s">
        <v>77</v>
      </c>
      <c r="T8" s="2" t="s">
        <v>74</v>
      </c>
      <c r="U8" s="2" t="s">
        <v>25</v>
      </c>
      <c r="V8" s="7" t="s">
        <v>75</v>
      </c>
      <c r="W8" s="23">
        <v>63400</v>
      </c>
    </row>
    <row r="9" spans="1:24" ht="16.2" customHeight="1" x14ac:dyDescent="0.25">
      <c r="A9" s="2" t="s">
        <v>9</v>
      </c>
      <c r="B9" s="2" t="s">
        <v>16</v>
      </c>
      <c r="C9" s="3" t="s">
        <v>10</v>
      </c>
      <c r="D9" s="4">
        <v>41610</v>
      </c>
      <c r="G9" s="4">
        <f>MAX(D9:F9)</f>
        <v>41610</v>
      </c>
      <c r="H9" s="12">
        <f ca="1">TODAY()-G9</f>
        <v>5</v>
      </c>
      <c r="I9" s="4">
        <f>G9+60</f>
        <v>41670</v>
      </c>
      <c r="J9" s="12">
        <f ca="1">I9-TODAY()</f>
        <v>55</v>
      </c>
      <c r="K9" s="13">
        <v>37257</v>
      </c>
      <c r="L9" s="14">
        <f ca="1">(TODAY()-K9)/365</f>
        <v>11.93972602739726</v>
      </c>
      <c r="M9" s="5">
        <v>122000</v>
      </c>
      <c r="N9" s="11">
        <v>14000</v>
      </c>
      <c r="O9" s="2" t="s">
        <v>14</v>
      </c>
      <c r="P9" s="2" t="s">
        <v>13</v>
      </c>
      <c r="Q9" s="2" t="s">
        <v>108</v>
      </c>
      <c r="R9" s="10" t="s">
        <v>77</v>
      </c>
      <c r="T9" s="2" t="s">
        <v>11</v>
      </c>
      <c r="U9" s="2" t="s">
        <v>25</v>
      </c>
      <c r="V9" s="7" t="s">
        <v>29</v>
      </c>
      <c r="W9" s="23">
        <v>86000</v>
      </c>
    </row>
    <row r="10" spans="1:24" ht="16.2" customHeight="1" x14ac:dyDescent="0.25">
      <c r="A10" s="2" t="s">
        <v>9</v>
      </c>
      <c r="B10" s="2" t="s">
        <v>68</v>
      </c>
      <c r="C10" s="1" t="s">
        <v>69</v>
      </c>
      <c r="D10" s="4">
        <v>41572</v>
      </c>
      <c r="G10" s="4">
        <f>MAX(D10:F10)</f>
        <v>41572</v>
      </c>
      <c r="H10" s="12">
        <f ca="1">TODAY()-G10</f>
        <v>43</v>
      </c>
      <c r="I10" s="4">
        <f>G10+60</f>
        <v>41632</v>
      </c>
      <c r="J10" s="12">
        <f ca="1">I10-TODAY()</f>
        <v>17</v>
      </c>
      <c r="K10" s="13">
        <v>37257</v>
      </c>
      <c r="L10" s="14">
        <f ca="1">(TODAY()-K10)/365</f>
        <v>11.93972602739726</v>
      </c>
      <c r="M10" s="5">
        <v>85000</v>
      </c>
      <c r="N10" s="11">
        <v>18000</v>
      </c>
      <c r="O10" s="2" t="s">
        <v>14</v>
      </c>
      <c r="P10" s="2" t="s">
        <v>13</v>
      </c>
      <c r="Q10" s="2" t="s">
        <v>109</v>
      </c>
      <c r="R10" s="10" t="s">
        <v>77</v>
      </c>
      <c r="S10" s="9" t="s">
        <v>71</v>
      </c>
      <c r="T10" s="2" t="s">
        <v>70</v>
      </c>
      <c r="U10" s="2" t="s">
        <v>25</v>
      </c>
      <c r="W10" s="23">
        <v>76530</v>
      </c>
    </row>
    <row r="11" spans="1:24" ht="16.2" customHeight="1" x14ac:dyDescent="0.25">
      <c r="A11" s="2" t="s">
        <v>9</v>
      </c>
      <c r="B11" s="2" t="s">
        <v>82</v>
      </c>
      <c r="C11" s="1" t="s">
        <v>83</v>
      </c>
      <c r="D11" s="4">
        <v>41564</v>
      </c>
      <c r="G11" s="4">
        <f>MAX(D11:F11)</f>
        <v>41564</v>
      </c>
      <c r="H11" s="12">
        <f ca="1">TODAY()-G11</f>
        <v>51</v>
      </c>
      <c r="I11" s="4">
        <f>G11+60</f>
        <v>41624</v>
      </c>
      <c r="J11" s="12">
        <f ca="1">I11-TODAY()</f>
        <v>9</v>
      </c>
      <c r="K11" s="13">
        <v>37257</v>
      </c>
      <c r="L11" s="14">
        <f ca="1">(TODAY()-K11)/365</f>
        <v>11.93972602739726</v>
      </c>
      <c r="M11" s="5">
        <v>65000</v>
      </c>
      <c r="N11" s="11">
        <v>17000</v>
      </c>
      <c r="O11" s="2" t="s">
        <v>14</v>
      </c>
      <c r="P11" s="2" t="s">
        <v>13</v>
      </c>
      <c r="Q11" s="2" t="s">
        <v>109</v>
      </c>
      <c r="R11" s="10" t="s">
        <v>77</v>
      </c>
      <c r="T11" s="2" t="s">
        <v>84</v>
      </c>
      <c r="U11" s="2" t="s">
        <v>25</v>
      </c>
      <c r="W11" s="24">
        <v>6200</v>
      </c>
    </row>
    <row r="12" spans="1:24" ht="16.2" customHeight="1" x14ac:dyDescent="0.25">
      <c r="A12" s="2" t="s">
        <v>9</v>
      </c>
      <c r="B12" s="2" t="s">
        <v>20</v>
      </c>
      <c r="C12" s="3" t="s">
        <v>21</v>
      </c>
      <c r="D12" s="4">
        <v>41610</v>
      </c>
      <c r="G12" s="4">
        <f>MAX(D12:F12)</f>
        <v>41610</v>
      </c>
      <c r="H12" s="12">
        <f ca="1">TODAY()-G12</f>
        <v>5</v>
      </c>
      <c r="I12" s="4">
        <f>G12+60</f>
        <v>41670</v>
      </c>
      <c r="J12" s="12">
        <f ca="1">I12-TODAY()</f>
        <v>55</v>
      </c>
      <c r="K12" s="13">
        <v>36951</v>
      </c>
      <c r="L12" s="14">
        <f ca="1">(TODAY()-K12)/365</f>
        <v>12.778082191780822</v>
      </c>
      <c r="M12" s="5">
        <v>66000</v>
      </c>
      <c r="N12" s="11">
        <v>16000</v>
      </c>
      <c r="O12" s="2" t="s">
        <v>14</v>
      </c>
      <c r="P12" s="2" t="s">
        <v>22</v>
      </c>
      <c r="Q12" s="2" t="s">
        <v>109</v>
      </c>
      <c r="R12" s="10" t="s">
        <v>77</v>
      </c>
      <c r="T12" s="2" t="s">
        <v>23</v>
      </c>
      <c r="U12" s="2" t="s">
        <v>25</v>
      </c>
      <c r="V12" s="7" t="s">
        <v>30</v>
      </c>
      <c r="W12" s="23">
        <v>86000</v>
      </c>
    </row>
    <row r="13" spans="1:24" ht="16.2" customHeight="1" x14ac:dyDescent="0.25">
      <c r="A13" s="2" t="s">
        <v>9</v>
      </c>
      <c r="B13" s="2" t="s">
        <v>16</v>
      </c>
      <c r="C13" s="3" t="s">
        <v>26</v>
      </c>
      <c r="D13" s="4">
        <v>41609</v>
      </c>
      <c r="G13" s="4">
        <f>MAX(D13:F13)</f>
        <v>41609</v>
      </c>
      <c r="H13" s="12">
        <f ca="1">TODAY()-G13</f>
        <v>6</v>
      </c>
      <c r="I13" s="4">
        <f>G13+60</f>
        <v>41669</v>
      </c>
      <c r="J13" s="12">
        <f ca="1">I13-TODAY()</f>
        <v>54</v>
      </c>
      <c r="K13" s="13">
        <v>36892</v>
      </c>
      <c r="L13" s="14">
        <f ca="1">(TODAY()-K13)/365</f>
        <v>12.93972602739726</v>
      </c>
      <c r="M13" s="5">
        <v>83500</v>
      </c>
      <c r="N13" s="11">
        <v>15900</v>
      </c>
      <c r="O13" s="2" t="s">
        <v>22</v>
      </c>
      <c r="P13" s="2" t="s">
        <v>13</v>
      </c>
      <c r="Q13" s="2" t="s">
        <v>108</v>
      </c>
      <c r="R13" s="10" t="s">
        <v>77</v>
      </c>
      <c r="T13" s="2" t="s">
        <v>27</v>
      </c>
      <c r="U13" s="2" t="s">
        <v>28</v>
      </c>
      <c r="V13" s="7" t="s">
        <v>31</v>
      </c>
      <c r="W13" s="23">
        <v>57160</v>
      </c>
    </row>
    <row r="14" spans="1:24" ht="16.2" customHeight="1" x14ac:dyDescent="0.25">
      <c r="A14" s="2" t="s">
        <v>9</v>
      </c>
      <c r="B14" s="2" t="s">
        <v>38</v>
      </c>
      <c r="C14" s="1" t="s">
        <v>39</v>
      </c>
      <c r="D14" s="4">
        <v>41608</v>
      </c>
      <c r="G14" s="4">
        <f>MAX(D14:F14)</f>
        <v>41608</v>
      </c>
      <c r="H14" s="12">
        <f ca="1">TODAY()-G14</f>
        <v>7</v>
      </c>
      <c r="I14" s="4">
        <f>G14+60</f>
        <v>41668</v>
      </c>
      <c r="J14" s="12">
        <f ca="1">I14-TODAY()</f>
        <v>53</v>
      </c>
      <c r="K14" s="13">
        <v>36892</v>
      </c>
      <c r="L14" s="14">
        <f ca="1">(TODAY()-K14)/365</f>
        <v>12.93972602739726</v>
      </c>
      <c r="M14" s="5">
        <v>58000</v>
      </c>
      <c r="N14" s="11">
        <v>16950</v>
      </c>
      <c r="O14" s="2" t="s">
        <v>13</v>
      </c>
      <c r="P14" s="2" t="s">
        <v>22</v>
      </c>
      <c r="Q14" s="2" t="s">
        <v>109</v>
      </c>
      <c r="R14" s="10" t="s">
        <v>77</v>
      </c>
      <c r="S14" s="6" t="s">
        <v>40</v>
      </c>
      <c r="T14" s="2" t="s">
        <v>41</v>
      </c>
      <c r="U14" s="2" t="s">
        <v>25</v>
      </c>
      <c r="W14" s="23">
        <v>38300</v>
      </c>
    </row>
    <row r="15" spans="1:24" ht="16.2" customHeight="1" x14ac:dyDescent="0.25">
      <c r="A15" s="2" t="s">
        <v>9</v>
      </c>
      <c r="B15" s="2" t="s">
        <v>16</v>
      </c>
      <c r="C15" s="1" t="s">
        <v>50</v>
      </c>
      <c r="D15" s="4">
        <v>41605</v>
      </c>
      <c r="G15" s="4">
        <f>MAX(D15:F15)</f>
        <v>41605</v>
      </c>
      <c r="H15" s="12">
        <f ca="1">TODAY()-G15</f>
        <v>10</v>
      </c>
      <c r="I15" s="4">
        <f>G15+60</f>
        <v>41665</v>
      </c>
      <c r="J15" s="12">
        <f ca="1">I15-TODAY()</f>
        <v>50</v>
      </c>
      <c r="K15" s="13">
        <v>36892</v>
      </c>
      <c r="L15" s="14">
        <f ca="1">(TODAY()-K15)/365</f>
        <v>12.93972602739726</v>
      </c>
      <c r="M15" s="5">
        <v>118000</v>
      </c>
      <c r="N15" s="11">
        <v>13000</v>
      </c>
      <c r="O15" s="2" t="s">
        <v>14</v>
      </c>
      <c r="P15" s="2" t="s">
        <v>13</v>
      </c>
      <c r="Q15" s="2" t="s">
        <v>109</v>
      </c>
      <c r="R15" s="10" t="s">
        <v>77</v>
      </c>
      <c r="T15" s="2" t="s">
        <v>51</v>
      </c>
      <c r="U15" s="2" t="s">
        <v>25</v>
      </c>
      <c r="W15" s="23">
        <v>23380</v>
      </c>
    </row>
    <row r="16" spans="1:24" ht="16.2" customHeight="1" x14ac:dyDescent="0.25">
      <c r="A16" s="2" t="s">
        <v>9</v>
      </c>
      <c r="B16" s="2" t="s">
        <v>54</v>
      </c>
      <c r="C16" s="1" t="s">
        <v>55</v>
      </c>
      <c r="D16" s="4">
        <v>41600</v>
      </c>
      <c r="G16" s="4">
        <f>MAX(D16:F16)</f>
        <v>41600</v>
      </c>
      <c r="H16" s="12">
        <f ca="1">TODAY()-G16</f>
        <v>15</v>
      </c>
      <c r="I16" s="4">
        <f>G16+60</f>
        <v>41660</v>
      </c>
      <c r="J16" s="12">
        <f ca="1">I16-TODAY()</f>
        <v>45</v>
      </c>
      <c r="K16" s="13">
        <v>36892</v>
      </c>
      <c r="L16" s="14">
        <f ca="1">(TODAY()-K16)/365</f>
        <v>12.93972602739726</v>
      </c>
      <c r="M16" s="5">
        <v>83000</v>
      </c>
      <c r="N16" s="11">
        <v>15500</v>
      </c>
      <c r="O16" s="2" t="s">
        <v>22</v>
      </c>
      <c r="P16" s="2" t="s">
        <v>13</v>
      </c>
      <c r="Q16" s="2" t="s">
        <v>109</v>
      </c>
      <c r="R16" s="10" t="s">
        <v>77</v>
      </c>
      <c r="T16" s="2" t="s">
        <v>56</v>
      </c>
      <c r="U16" s="2" t="s">
        <v>25</v>
      </c>
      <c r="W16" s="23">
        <v>22190</v>
      </c>
    </row>
    <row r="17" spans="1:23" ht="16.2" customHeight="1" x14ac:dyDescent="0.25">
      <c r="A17" s="2" t="s">
        <v>9</v>
      </c>
      <c r="B17" s="2" t="s">
        <v>61</v>
      </c>
      <c r="C17" s="1" t="s">
        <v>62</v>
      </c>
      <c r="D17" s="4">
        <v>41576</v>
      </c>
      <c r="G17" s="4">
        <f>MAX(D17:F17)</f>
        <v>41576</v>
      </c>
      <c r="H17" s="12">
        <f ca="1">TODAY()-G17</f>
        <v>39</v>
      </c>
      <c r="I17" s="4">
        <f>G17+60</f>
        <v>41636</v>
      </c>
      <c r="J17" s="12">
        <f ca="1">I17-TODAY()</f>
        <v>21</v>
      </c>
      <c r="K17" s="13">
        <v>36892</v>
      </c>
      <c r="L17" s="14">
        <f ca="1">(TODAY()-K17)/365</f>
        <v>12.93972602739726</v>
      </c>
      <c r="M17" s="5">
        <v>34000</v>
      </c>
      <c r="N17" s="11">
        <v>20000</v>
      </c>
      <c r="O17" s="2" t="s">
        <v>14</v>
      </c>
      <c r="P17" s="2" t="s">
        <v>13</v>
      </c>
      <c r="Q17" s="2" t="s">
        <v>109</v>
      </c>
      <c r="R17" s="10" t="s">
        <v>77</v>
      </c>
      <c r="T17" s="2" t="s">
        <v>63</v>
      </c>
      <c r="U17" s="2" t="s">
        <v>25</v>
      </c>
      <c r="W17" s="23">
        <v>45000</v>
      </c>
    </row>
    <row r="18" spans="1:23" ht="16.2" customHeight="1" x14ac:dyDescent="0.25">
      <c r="A18" s="2" t="s">
        <v>9</v>
      </c>
      <c r="B18" s="2" t="s">
        <v>64</v>
      </c>
      <c r="C18" s="1" t="s">
        <v>65</v>
      </c>
      <c r="D18" s="4">
        <v>41575</v>
      </c>
      <c r="G18" s="4">
        <f>MAX(D18:F18)</f>
        <v>41575</v>
      </c>
      <c r="H18" s="12">
        <f ca="1">TODAY()-G18</f>
        <v>40</v>
      </c>
      <c r="I18" s="4">
        <f>G18+60</f>
        <v>41635</v>
      </c>
      <c r="J18" s="12">
        <f ca="1">I18-TODAY()</f>
        <v>20</v>
      </c>
      <c r="K18" s="13">
        <v>36892</v>
      </c>
      <c r="L18" s="14">
        <f ca="1">(TODAY()-K18)/365</f>
        <v>12.93972602739726</v>
      </c>
      <c r="M18" s="5">
        <v>102000</v>
      </c>
      <c r="N18" s="11">
        <v>13800</v>
      </c>
      <c r="O18" s="2" t="s">
        <v>14</v>
      </c>
      <c r="P18" s="2" t="s">
        <v>13</v>
      </c>
      <c r="Q18" s="2" t="s">
        <v>109</v>
      </c>
      <c r="R18" s="10" t="s">
        <v>77</v>
      </c>
      <c r="T18" s="2" t="s">
        <v>66</v>
      </c>
      <c r="U18" s="2" t="s">
        <v>25</v>
      </c>
      <c r="V18" s="7" t="s">
        <v>67</v>
      </c>
      <c r="W18" s="23">
        <v>87000</v>
      </c>
    </row>
    <row r="19" spans="1:23" ht="16.2" customHeight="1" x14ac:dyDescent="0.25">
      <c r="A19" s="2" t="s">
        <v>9</v>
      </c>
      <c r="B19" s="2" t="s">
        <v>85</v>
      </c>
      <c r="C19" s="3" t="s">
        <v>86</v>
      </c>
      <c r="D19" s="4">
        <v>41560</v>
      </c>
      <c r="G19" s="4">
        <f>MAX(D19:F19)</f>
        <v>41560</v>
      </c>
      <c r="H19" s="12">
        <f ca="1">TODAY()-G19</f>
        <v>55</v>
      </c>
      <c r="I19" s="4">
        <f>G19+60</f>
        <v>41620</v>
      </c>
      <c r="J19" s="12">
        <f ca="1">I19-TODAY()</f>
        <v>5</v>
      </c>
      <c r="K19" s="13">
        <v>36892</v>
      </c>
      <c r="L19" s="14">
        <f ca="1">(TODAY()-K19)/365</f>
        <v>12.93972602739726</v>
      </c>
      <c r="M19" s="5">
        <v>67000</v>
      </c>
      <c r="N19" s="11">
        <v>17500</v>
      </c>
      <c r="O19" s="2" t="s">
        <v>22</v>
      </c>
      <c r="P19" s="2" t="s">
        <v>13</v>
      </c>
      <c r="Q19" s="2" t="s">
        <v>109</v>
      </c>
      <c r="R19" s="10" t="s">
        <v>78</v>
      </c>
      <c r="T19" s="2" t="s">
        <v>66</v>
      </c>
      <c r="U19" s="2" t="s">
        <v>25</v>
      </c>
      <c r="W19" s="23">
        <v>84000</v>
      </c>
    </row>
    <row r="20" spans="1:23" ht="16.2" customHeight="1" x14ac:dyDescent="0.25">
      <c r="A20" s="2" t="s">
        <v>9</v>
      </c>
      <c r="B20" s="2" t="s">
        <v>33</v>
      </c>
      <c r="C20" s="1" t="s">
        <v>34</v>
      </c>
      <c r="D20" s="4">
        <v>41609</v>
      </c>
      <c r="E20" s="4">
        <v>41613</v>
      </c>
      <c r="G20" s="4">
        <f>MAX(D20:F20)</f>
        <v>41613</v>
      </c>
      <c r="H20" s="12">
        <f ca="1">TODAY()-G20</f>
        <v>2</v>
      </c>
      <c r="I20" s="4">
        <f>G20+60</f>
        <v>41673</v>
      </c>
      <c r="J20" s="12">
        <f ca="1">I20-TODAY()</f>
        <v>58</v>
      </c>
      <c r="K20" s="13">
        <v>36647</v>
      </c>
      <c r="L20" s="14">
        <f ca="1">(TODAY()-K20)/365</f>
        <v>13.610958904109589</v>
      </c>
      <c r="M20" s="5">
        <v>16055</v>
      </c>
      <c r="N20" s="11">
        <v>18605</v>
      </c>
      <c r="O20" s="2" t="s">
        <v>22</v>
      </c>
      <c r="P20" s="2" t="s">
        <v>13</v>
      </c>
      <c r="Q20" s="2" t="s">
        <v>109</v>
      </c>
      <c r="R20" s="10" t="s">
        <v>77</v>
      </c>
      <c r="S20" s="6" t="s">
        <v>37</v>
      </c>
      <c r="T20" s="2" t="s">
        <v>35</v>
      </c>
      <c r="U20" s="2" t="s">
        <v>28</v>
      </c>
      <c r="V20" s="7" t="s">
        <v>36</v>
      </c>
      <c r="W20" s="23">
        <v>33000</v>
      </c>
    </row>
    <row r="21" spans="1:23" ht="16.2" customHeight="1" x14ac:dyDescent="0.25">
      <c r="A21" s="2" t="s">
        <v>87</v>
      </c>
      <c r="C21" s="1" t="s">
        <v>90</v>
      </c>
      <c r="K21" s="13">
        <v>36614</v>
      </c>
      <c r="L21" s="14">
        <f ca="1">(TODAY()-K21)/365</f>
        <v>13.701369863013699</v>
      </c>
      <c r="M21" s="5">
        <v>123000</v>
      </c>
      <c r="N21" s="11">
        <v>12900</v>
      </c>
      <c r="O21" s="2" t="s">
        <v>14</v>
      </c>
      <c r="P21" s="2" t="s">
        <v>13</v>
      </c>
      <c r="Q21" s="2" t="s">
        <v>109</v>
      </c>
      <c r="R21" s="10" t="s">
        <v>77</v>
      </c>
      <c r="T21" s="2" t="s">
        <v>91</v>
      </c>
      <c r="U21" s="2" t="s">
        <v>28</v>
      </c>
      <c r="V21" s="7" t="s">
        <v>92</v>
      </c>
      <c r="W21" s="23">
        <v>31170</v>
      </c>
    </row>
    <row r="22" spans="1:23" ht="16.2" customHeight="1" x14ac:dyDescent="0.25">
      <c r="A22" s="2" t="s">
        <v>9</v>
      </c>
      <c r="B22" s="2" t="s">
        <v>42</v>
      </c>
      <c r="C22" s="1" t="s">
        <v>43</v>
      </c>
      <c r="D22" s="4">
        <v>41608</v>
      </c>
      <c r="G22" s="4">
        <f>MAX(D22:F22)</f>
        <v>41608</v>
      </c>
      <c r="H22" s="12">
        <f ca="1">TODAY()-G22</f>
        <v>7</v>
      </c>
      <c r="I22" s="4">
        <f>G22+60</f>
        <v>41668</v>
      </c>
      <c r="J22" s="12">
        <f ca="1">I22-TODAY()</f>
        <v>53</v>
      </c>
      <c r="K22" s="13">
        <v>36526</v>
      </c>
      <c r="L22" s="14">
        <f ca="1">(TODAY()-K22)/365</f>
        <v>13.942465753424658</v>
      </c>
      <c r="M22" s="5">
        <v>136500</v>
      </c>
      <c r="N22" s="11">
        <v>15000</v>
      </c>
      <c r="O22" s="2" t="s">
        <v>22</v>
      </c>
      <c r="P22" s="2" t="s">
        <v>13</v>
      </c>
      <c r="Q22" s="2" t="s">
        <v>109</v>
      </c>
      <c r="R22" s="10" t="s">
        <v>77</v>
      </c>
      <c r="T22" s="2" t="s">
        <v>52</v>
      </c>
      <c r="U22" s="2" t="s">
        <v>25</v>
      </c>
      <c r="W22" s="23">
        <v>93420</v>
      </c>
    </row>
    <row r="23" spans="1:23" ht="16.2" customHeight="1" x14ac:dyDescent="0.25">
      <c r="A23" s="2" t="s">
        <v>9</v>
      </c>
      <c r="B23" s="2" t="s">
        <v>16</v>
      </c>
      <c r="C23" s="1" t="s">
        <v>53</v>
      </c>
      <c r="D23" s="4">
        <v>41604</v>
      </c>
      <c r="G23" s="4">
        <f>MAX(D23:F23)</f>
        <v>41604</v>
      </c>
      <c r="H23" s="12">
        <f ca="1">TODAY()-G23</f>
        <v>11</v>
      </c>
      <c r="I23" s="4">
        <f>G23+60</f>
        <v>41664</v>
      </c>
      <c r="J23" s="12">
        <f ca="1">I23-TODAY()</f>
        <v>49</v>
      </c>
      <c r="K23" s="13">
        <v>36526</v>
      </c>
      <c r="L23" s="14">
        <f ca="1">(TODAY()-K23)/365</f>
        <v>13.942465753424658</v>
      </c>
      <c r="M23" s="5">
        <v>90200</v>
      </c>
      <c r="N23" s="11">
        <v>13900</v>
      </c>
      <c r="O23" s="2" t="s">
        <v>14</v>
      </c>
      <c r="P23" s="2" t="s">
        <v>22</v>
      </c>
      <c r="Q23" s="2" t="s">
        <v>109</v>
      </c>
      <c r="R23" s="10" t="s">
        <v>77</v>
      </c>
      <c r="T23" s="2" t="s">
        <v>27</v>
      </c>
      <c r="U23" s="2" t="s">
        <v>28</v>
      </c>
      <c r="V23" s="7" t="s">
        <v>31</v>
      </c>
      <c r="W23" s="23">
        <v>57160</v>
      </c>
    </row>
    <row r="24" spans="1:23" ht="16.2" customHeight="1" x14ac:dyDescent="0.25">
      <c r="A24" s="2" t="s">
        <v>9</v>
      </c>
      <c r="B24" s="2" t="s">
        <v>42</v>
      </c>
      <c r="C24" s="1" t="s">
        <v>79</v>
      </c>
      <c r="D24" s="4">
        <v>41571</v>
      </c>
      <c r="G24" s="4">
        <f>MAX(D24:F24)</f>
        <v>41571</v>
      </c>
      <c r="H24" s="12">
        <f ca="1">TODAY()-G24</f>
        <v>44</v>
      </c>
      <c r="I24" s="4">
        <f>G24+60</f>
        <v>41631</v>
      </c>
      <c r="J24" s="12">
        <f ca="1">I24-TODAY()</f>
        <v>16</v>
      </c>
      <c r="K24" s="13">
        <v>36526</v>
      </c>
      <c r="L24" s="14">
        <f ca="1">(TODAY()-K24)/365</f>
        <v>13.942465753424658</v>
      </c>
      <c r="M24" s="5">
        <v>119000</v>
      </c>
      <c r="N24" s="11">
        <v>15500</v>
      </c>
      <c r="O24" s="2" t="s">
        <v>14</v>
      </c>
      <c r="P24" s="2" t="s">
        <v>13</v>
      </c>
      <c r="Q24" s="2" t="s">
        <v>109</v>
      </c>
      <c r="R24" s="10" t="s">
        <v>78</v>
      </c>
      <c r="T24" s="2" t="s">
        <v>80</v>
      </c>
      <c r="U24" s="2" t="s">
        <v>25</v>
      </c>
      <c r="V24" s="7" t="s">
        <v>81</v>
      </c>
      <c r="W24" s="23">
        <v>65000</v>
      </c>
    </row>
  </sheetData>
  <autoFilter ref="A1:X24">
    <sortState ref="A2:AA24">
      <sortCondition descending="1" ref="K1:K24"/>
    </sortState>
  </autoFilter>
  <sortState ref="A2:Z23">
    <sortCondition ref="J2:J23"/>
  </sortState>
  <hyperlinks>
    <hyperlink ref="C9" r:id="rId1"/>
    <hyperlink ref="C7" r:id="rId2"/>
    <hyperlink ref="C12" r:id="rId3"/>
    <hyperlink ref="C13" r:id="rId4"/>
    <hyperlink ref="C20" r:id="rId5"/>
    <hyperlink ref="C14" r:id="rId6"/>
    <hyperlink ref="C22" r:id="rId7"/>
    <hyperlink ref="C2" r:id="rId8"/>
    <hyperlink ref="C15" r:id="rId9"/>
    <hyperlink ref="C23" r:id="rId10"/>
    <hyperlink ref="C16" r:id="rId11"/>
    <hyperlink ref="C5" r:id="rId12"/>
    <hyperlink ref="C17" r:id="rId13"/>
    <hyperlink ref="C18" r:id="rId14"/>
    <hyperlink ref="C10" r:id="rId15"/>
    <hyperlink ref="C8" r:id="rId16"/>
    <hyperlink ref="C24" r:id="rId17"/>
    <hyperlink ref="C11" r:id="rId18"/>
    <hyperlink ref="C19" r:id="rId19"/>
    <hyperlink ref="C21" r:id="rId20"/>
    <hyperlink ref="C6" r:id="rId21"/>
    <hyperlink ref="C3" r:id="rId22"/>
    <hyperlink ref="C4" r:id="rId23"/>
  </hyperlinks>
  <pageMargins left="0.7" right="0.7" top="0.75" bottom="0.75" header="0.3" footer="0.3"/>
  <pageSetup paperSize="9" orientation="portrait" horizontalDpi="4294967293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Thales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 PAUL</dc:creator>
  <cp:lastModifiedBy>Jeff</cp:lastModifiedBy>
  <dcterms:created xsi:type="dcterms:W3CDTF">2013-12-02T16:34:03Z</dcterms:created>
  <dcterms:modified xsi:type="dcterms:W3CDTF">2013-12-07T09:16:52Z</dcterms:modified>
</cp:coreProperties>
</file>