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/>
  <bookViews>
    <workbookView xWindow="-15" yWindow="-15" windowWidth="19260" windowHeight="8745" tabRatio="811"/>
  </bookViews>
  <sheets>
    <sheet name="Mon Empire" sheetId="9" r:id="rId1"/>
    <sheet name="Onglet Ressources" sheetId="4" r:id="rId2"/>
    <sheet name="Onglet Installations" sheetId="5" r:id="rId3"/>
    <sheet name="Onglet Recherche" sheetId="6" r:id="rId4"/>
    <sheet name="Onglet Défense" sheetId="7" r:id="rId5"/>
    <sheet name="Onglet Flotte" sheetId="8" r:id="rId6"/>
  </sheets>
  <definedNames>
    <definedName name="hangar">#REF!</definedName>
  </definedNames>
  <calcPr calcId="124519"/>
</workbook>
</file>

<file path=xl/calcChain.xml><?xml version="1.0" encoding="utf-8"?>
<calcChain xmlns="http://schemas.openxmlformats.org/spreadsheetml/2006/main">
  <c r="U4" i="9"/>
  <c r="U3"/>
  <c r="AK3"/>
  <c r="AG3"/>
  <c r="AC3"/>
  <c r="Y3"/>
  <c r="Q3"/>
  <c r="M3"/>
  <c r="I3"/>
  <c r="E3"/>
  <c r="X3"/>
  <c r="H3"/>
  <c r="L3"/>
  <c r="P3"/>
  <c r="T3"/>
  <c r="N13" i="4"/>
  <c r="AB3" i="9" s="1"/>
  <c r="N14" i="4"/>
  <c r="AF3" i="9" s="1"/>
  <c r="N15" i="4"/>
  <c r="AJ3" i="9" s="1"/>
  <c r="D3"/>
  <c r="AG4"/>
  <c r="AI54"/>
  <c r="AE54"/>
  <c r="AA54"/>
  <c r="W54"/>
  <c r="S54"/>
  <c r="O54"/>
  <c r="K54"/>
  <c r="G54"/>
  <c r="C54"/>
  <c r="AI52"/>
  <c r="AE52"/>
  <c r="AA52"/>
  <c r="W52"/>
  <c r="S52"/>
  <c r="O52"/>
  <c r="K52"/>
  <c r="G52"/>
  <c r="C52"/>
  <c r="AI50"/>
  <c r="AE50"/>
  <c r="AA50"/>
  <c r="W50"/>
  <c r="S50"/>
  <c r="O50"/>
  <c r="K50"/>
  <c r="G50"/>
  <c r="C50"/>
  <c r="AI44"/>
  <c r="AE44"/>
  <c r="AA44"/>
  <c r="W44"/>
  <c r="S44"/>
  <c r="O44"/>
  <c r="K44"/>
  <c r="G44"/>
  <c r="AI42"/>
  <c r="AE42"/>
  <c r="AA42"/>
  <c r="W42"/>
  <c r="S42"/>
  <c r="O42"/>
  <c r="K42"/>
  <c r="G42"/>
  <c r="AI40"/>
  <c r="AE40"/>
  <c r="AA40"/>
  <c r="W40"/>
  <c r="S40"/>
  <c r="O40"/>
  <c r="K40"/>
  <c r="G40"/>
  <c r="C44"/>
  <c r="C42"/>
  <c r="C40"/>
  <c r="AI190"/>
  <c r="AE190"/>
  <c r="AA190"/>
  <c r="W190"/>
  <c r="S190"/>
  <c r="O190"/>
  <c r="K190"/>
  <c r="G190"/>
  <c r="C190"/>
  <c r="AI188"/>
  <c r="AE188"/>
  <c r="AA188"/>
  <c r="W188"/>
  <c r="S188"/>
  <c r="O188"/>
  <c r="K188"/>
  <c r="G188"/>
  <c r="AI186"/>
  <c r="AE186"/>
  <c r="AA186"/>
  <c r="W186"/>
  <c r="S186"/>
  <c r="O186"/>
  <c r="K186"/>
  <c r="G186"/>
  <c r="AI184"/>
  <c r="AE184"/>
  <c r="AA184"/>
  <c r="W184"/>
  <c r="S184"/>
  <c r="O184"/>
  <c r="K184"/>
  <c r="G184"/>
  <c r="AI182"/>
  <c r="AE182"/>
  <c r="AA182"/>
  <c r="W182"/>
  <c r="S182"/>
  <c r="O182"/>
  <c r="K182"/>
  <c r="G182"/>
  <c r="AI180"/>
  <c r="AE180"/>
  <c r="AA180"/>
  <c r="W180"/>
  <c r="S180"/>
  <c r="O180"/>
  <c r="K180"/>
  <c r="G180"/>
  <c r="AI178"/>
  <c r="AE178"/>
  <c r="AA178"/>
  <c r="W178"/>
  <c r="S178"/>
  <c r="O178"/>
  <c r="K178"/>
  <c r="G178"/>
  <c r="AI176"/>
  <c r="AE176"/>
  <c r="AA176"/>
  <c r="W176"/>
  <c r="S176"/>
  <c r="O176"/>
  <c r="K176"/>
  <c r="G176"/>
  <c r="AI174"/>
  <c r="AE174"/>
  <c r="AA174"/>
  <c r="W174"/>
  <c r="S174"/>
  <c r="O174"/>
  <c r="K174"/>
  <c r="G174"/>
  <c r="AI172"/>
  <c r="AE172"/>
  <c r="AA172"/>
  <c r="W172"/>
  <c r="S172"/>
  <c r="O172"/>
  <c r="K172"/>
  <c r="G172"/>
  <c r="AI170"/>
  <c r="AE170"/>
  <c r="AA170"/>
  <c r="W170"/>
  <c r="S170"/>
  <c r="O170"/>
  <c r="K170"/>
  <c r="G170"/>
  <c r="AI168"/>
  <c r="AE168"/>
  <c r="AA168"/>
  <c r="W168"/>
  <c r="S168"/>
  <c r="O168"/>
  <c r="K168"/>
  <c r="G168"/>
  <c r="AI166"/>
  <c r="AE166"/>
  <c r="AA166"/>
  <c r="W166"/>
  <c r="S166"/>
  <c r="O166"/>
  <c r="K166"/>
  <c r="G166"/>
  <c r="AI164"/>
  <c r="AE164"/>
  <c r="AA164"/>
  <c r="W164"/>
  <c r="S164"/>
  <c r="O164"/>
  <c r="K164"/>
  <c r="G164"/>
  <c r="AI98"/>
  <c r="AE98"/>
  <c r="AA98"/>
  <c r="W98"/>
  <c r="S98"/>
  <c r="O98"/>
  <c r="K98"/>
  <c r="G98"/>
  <c r="C98"/>
  <c r="AI96"/>
  <c r="AE96"/>
  <c r="AA96"/>
  <c r="W96"/>
  <c r="S96"/>
  <c r="O96"/>
  <c r="K96"/>
  <c r="G96"/>
  <c r="AI94"/>
  <c r="AE94"/>
  <c r="AA94"/>
  <c r="W94"/>
  <c r="S94"/>
  <c r="O94"/>
  <c r="K94"/>
  <c r="G94"/>
  <c r="AI92"/>
  <c r="AE92"/>
  <c r="AA92"/>
  <c r="W92"/>
  <c r="S92"/>
  <c r="O92"/>
  <c r="K92"/>
  <c r="G92"/>
  <c r="AI90"/>
  <c r="AE90"/>
  <c r="AA90"/>
  <c r="W90"/>
  <c r="S90"/>
  <c r="O90"/>
  <c r="K90"/>
  <c r="G90"/>
  <c r="AI88"/>
  <c r="AE88"/>
  <c r="AA88"/>
  <c r="W88"/>
  <c r="S88"/>
  <c r="O88"/>
  <c r="K88"/>
  <c r="G88"/>
  <c r="AI86"/>
  <c r="AE86"/>
  <c r="AA86"/>
  <c r="W86"/>
  <c r="S86"/>
  <c r="O86"/>
  <c r="K86"/>
  <c r="G86"/>
  <c r="AI80"/>
  <c r="AE80"/>
  <c r="AA80"/>
  <c r="W80"/>
  <c r="S80"/>
  <c r="O80"/>
  <c r="K80"/>
  <c r="G80"/>
  <c r="AI78"/>
  <c r="AE78"/>
  <c r="AA78"/>
  <c r="W78"/>
  <c r="S78"/>
  <c r="O78"/>
  <c r="K78"/>
  <c r="G78"/>
  <c r="AI76"/>
  <c r="AE76"/>
  <c r="AA76"/>
  <c r="W76"/>
  <c r="S76"/>
  <c r="O76"/>
  <c r="K76"/>
  <c r="G76"/>
  <c r="AI74"/>
  <c r="AE74"/>
  <c r="AA74"/>
  <c r="W74"/>
  <c r="S74"/>
  <c r="O74"/>
  <c r="K74"/>
  <c r="G74"/>
  <c r="AI72"/>
  <c r="AE72"/>
  <c r="AA72"/>
  <c r="W72"/>
  <c r="S72"/>
  <c r="K72"/>
  <c r="G72"/>
  <c r="AI70"/>
  <c r="AE70"/>
  <c r="AA70"/>
  <c r="W70"/>
  <c r="S70"/>
  <c r="K70"/>
  <c r="G70"/>
  <c r="AI68"/>
  <c r="AE68"/>
  <c r="AA68"/>
  <c r="W68"/>
  <c r="S68"/>
  <c r="O68"/>
  <c r="K68"/>
  <c r="G68"/>
  <c r="AI66"/>
  <c r="AE66"/>
  <c r="AA66"/>
  <c r="W66"/>
  <c r="S66"/>
  <c r="O66"/>
  <c r="K66"/>
  <c r="G66"/>
  <c r="AI64"/>
  <c r="AE64"/>
  <c r="AA64"/>
  <c r="W64"/>
  <c r="S64"/>
  <c r="O64"/>
  <c r="K64"/>
  <c r="G64"/>
  <c r="AI62"/>
  <c r="AE62"/>
  <c r="AA62"/>
  <c r="W62"/>
  <c r="S62"/>
  <c r="O62"/>
  <c r="K62"/>
  <c r="G62"/>
  <c r="AI60"/>
  <c r="AE60"/>
  <c r="AA60"/>
  <c r="W60"/>
  <c r="S60"/>
  <c r="O60"/>
  <c r="K60"/>
  <c r="G60"/>
  <c r="AI1"/>
  <c r="AE1"/>
  <c r="AA1"/>
  <c r="W1"/>
  <c r="S1"/>
  <c r="O1"/>
  <c r="K1"/>
  <c r="G1"/>
  <c r="C1"/>
  <c r="AI14"/>
  <c r="AI24" s="1"/>
  <c r="AI34" s="1"/>
  <c r="AE14"/>
  <c r="AE24" s="1"/>
  <c r="AE34" s="1"/>
  <c r="AA14"/>
  <c r="AA24" s="1"/>
  <c r="AA34" s="1"/>
  <c r="W14"/>
  <c r="W24" s="1"/>
  <c r="W34" s="1"/>
  <c r="S14"/>
  <c r="S24" s="1"/>
  <c r="S34" s="1"/>
  <c r="O14"/>
  <c r="K14"/>
  <c r="K24" s="1"/>
  <c r="K34" s="1"/>
  <c r="G14"/>
  <c r="G24" s="1"/>
  <c r="G34" s="1"/>
  <c r="AI12"/>
  <c r="AI22" s="1"/>
  <c r="AI32" s="1"/>
  <c r="AE12"/>
  <c r="AE22" s="1"/>
  <c r="AE32" s="1"/>
  <c r="AA12"/>
  <c r="AA22" s="1"/>
  <c r="AA32" s="1"/>
  <c r="W12"/>
  <c r="W22" s="1"/>
  <c r="W32" s="1"/>
  <c r="S12"/>
  <c r="S22" s="1"/>
  <c r="S32" s="1"/>
  <c r="O12"/>
  <c r="O24" s="1"/>
  <c r="O34" s="1"/>
  <c r="K12"/>
  <c r="K22" s="1"/>
  <c r="K32" s="1"/>
  <c r="G12"/>
  <c r="G22" s="1"/>
  <c r="G32" s="1"/>
  <c r="AI10"/>
  <c r="AI20" s="1"/>
  <c r="AI30" s="1"/>
  <c r="AE10"/>
  <c r="AE20" s="1"/>
  <c r="AE30" s="1"/>
  <c r="AA10"/>
  <c r="AA20" s="1"/>
  <c r="AA30" s="1"/>
  <c r="W10"/>
  <c r="W20" s="1"/>
  <c r="W30" s="1"/>
  <c r="S10"/>
  <c r="S20" s="1"/>
  <c r="S30" s="1"/>
  <c r="O10"/>
  <c r="O20" s="1"/>
  <c r="O30" s="1"/>
  <c r="K10"/>
  <c r="K20" s="1"/>
  <c r="K30" s="1"/>
  <c r="G10"/>
  <c r="G20" s="1"/>
  <c r="G30" s="1"/>
  <c r="AI122"/>
  <c r="AE122"/>
  <c r="AA122"/>
  <c r="W122"/>
  <c r="S122"/>
  <c r="O122"/>
  <c r="K122"/>
  <c r="G122"/>
  <c r="AI120"/>
  <c r="AE120"/>
  <c r="AA120"/>
  <c r="W120"/>
  <c r="S120"/>
  <c r="O120"/>
  <c r="K120"/>
  <c r="G120"/>
  <c r="AI118"/>
  <c r="AE118"/>
  <c r="AA118"/>
  <c r="W118"/>
  <c r="S118"/>
  <c r="O118"/>
  <c r="K118"/>
  <c r="G118"/>
  <c r="AI116"/>
  <c r="AE116"/>
  <c r="AA116"/>
  <c r="W116"/>
  <c r="S116"/>
  <c r="O116"/>
  <c r="K116"/>
  <c r="G116"/>
  <c r="C116"/>
  <c r="AI114"/>
  <c r="AE114"/>
  <c r="AA114"/>
  <c r="Z114"/>
  <c r="W114"/>
  <c r="S114"/>
  <c r="O114"/>
  <c r="K114"/>
  <c r="G114"/>
  <c r="AI112"/>
  <c r="AH112"/>
  <c r="AE112"/>
  <c r="AA112"/>
  <c r="W112"/>
  <c r="S112"/>
  <c r="O112"/>
  <c r="K112"/>
  <c r="G112"/>
  <c r="AI110"/>
  <c r="AE110"/>
  <c r="AA110"/>
  <c r="W110"/>
  <c r="S110"/>
  <c r="O110"/>
  <c r="K110"/>
  <c r="G110"/>
  <c r="AI108"/>
  <c r="AE108"/>
  <c r="AA108"/>
  <c r="W108"/>
  <c r="S108"/>
  <c r="O108"/>
  <c r="K108"/>
  <c r="G108"/>
  <c r="AI106"/>
  <c r="AE106"/>
  <c r="AA106"/>
  <c r="W106"/>
  <c r="S106"/>
  <c r="O106"/>
  <c r="K106"/>
  <c r="G106"/>
  <c r="AI104"/>
  <c r="AE104"/>
  <c r="AA104"/>
  <c r="W104"/>
  <c r="S104"/>
  <c r="O104"/>
  <c r="K104"/>
  <c r="G104"/>
  <c r="AK5"/>
  <c r="AG5"/>
  <c r="AC5"/>
  <c r="Y5"/>
  <c r="U5"/>
  <c r="Q5"/>
  <c r="M5"/>
  <c r="AI5"/>
  <c r="AE5"/>
  <c r="AA5"/>
  <c r="W5"/>
  <c r="S5"/>
  <c r="O5"/>
  <c r="K5"/>
  <c r="I5"/>
  <c r="G5"/>
  <c r="AI3"/>
  <c r="AE3"/>
  <c r="AA3"/>
  <c r="W3"/>
  <c r="S3"/>
  <c r="O3"/>
  <c r="K3"/>
  <c r="G3"/>
  <c r="AK4"/>
  <c r="AC4"/>
  <c r="AD4"/>
  <c r="Y4"/>
  <c r="Q4"/>
  <c r="M4"/>
  <c r="I4"/>
  <c r="E4"/>
  <c r="C188"/>
  <c r="C186"/>
  <c r="C184"/>
  <c r="C182"/>
  <c r="C180"/>
  <c r="C178"/>
  <c r="C176"/>
  <c r="C174"/>
  <c r="C172"/>
  <c r="C170"/>
  <c r="C168"/>
  <c r="C166"/>
  <c r="C164"/>
  <c r="C158"/>
  <c r="C156"/>
  <c r="C154"/>
  <c r="C152"/>
  <c r="C150"/>
  <c r="C148"/>
  <c r="C146"/>
  <c r="C144"/>
  <c r="C142"/>
  <c r="C140"/>
  <c r="C138"/>
  <c r="C136"/>
  <c r="C134"/>
  <c r="C132"/>
  <c r="C130"/>
  <c r="C128"/>
  <c r="C122"/>
  <c r="C120"/>
  <c r="C118"/>
  <c r="C114"/>
  <c r="C112"/>
  <c r="C110"/>
  <c r="C108"/>
  <c r="C106"/>
  <c r="C104"/>
  <c r="C96"/>
  <c r="C94"/>
  <c r="C92"/>
  <c r="C90"/>
  <c r="C88"/>
  <c r="C86"/>
  <c r="C80"/>
  <c r="C78"/>
  <c r="C76"/>
  <c r="C74"/>
  <c r="C72"/>
  <c r="C70"/>
  <c r="C68"/>
  <c r="C66"/>
  <c r="C64"/>
  <c r="C14"/>
  <c r="C12"/>
  <c r="C10"/>
  <c r="C20" s="1"/>
  <c r="C62"/>
  <c r="C60"/>
  <c r="E5"/>
  <c r="C5"/>
  <c r="C3"/>
  <c r="C29" i="8"/>
  <c r="C20"/>
  <c r="C16"/>
  <c r="C15"/>
  <c r="C14"/>
  <c r="C13"/>
  <c r="C12"/>
  <c r="C11"/>
  <c r="C10"/>
  <c r="C9"/>
  <c r="C8"/>
  <c r="C7"/>
  <c r="C9" i="7"/>
  <c r="C10"/>
  <c r="C11"/>
  <c r="C12"/>
  <c r="C13"/>
  <c r="C14"/>
  <c r="C15"/>
  <c r="C16"/>
  <c r="C8"/>
  <c r="C7"/>
  <c r="C8" i="5"/>
  <c r="C9"/>
  <c r="C10"/>
  <c r="C11"/>
  <c r="C12"/>
  <c r="C13"/>
  <c r="C14"/>
  <c r="C15"/>
  <c r="C7"/>
  <c r="C22" i="4"/>
  <c r="C21" i="8" s="1"/>
  <c r="C23" i="4"/>
  <c r="C22" i="8" s="1"/>
  <c r="C24" i="4"/>
  <c r="C23" i="8" s="1"/>
  <c r="C25" i="4"/>
  <c r="C24" i="8" s="1"/>
  <c r="C26" i="4"/>
  <c r="C25" i="8" s="1"/>
  <c r="C27" i="4"/>
  <c r="C26" i="8" s="1"/>
  <c r="C28" i="4"/>
  <c r="C27" i="8" s="1"/>
  <c r="C29" i="4"/>
  <c r="C28" i="8" s="1"/>
  <c r="C21" i="4"/>
  <c r="O22" i="9" l="1"/>
  <c r="O32" s="1"/>
  <c r="AM14"/>
  <c r="AM12"/>
  <c r="AM20"/>
  <c r="C22"/>
  <c r="AM10"/>
  <c r="C30"/>
  <c r="AM30" s="1"/>
  <c r="C24"/>
  <c r="AM190"/>
  <c r="AM188"/>
  <c r="AM186"/>
  <c r="AM184"/>
  <c r="AM182"/>
  <c r="AM180"/>
  <c r="AM178"/>
  <c r="AM176"/>
  <c r="AM174"/>
  <c r="AM172"/>
  <c r="AM170"/>
  <c r="AM168"/>
  <c r="AM166"/>
  <c r="AM164"/>
  <c r="AM22" l="1"/>
  <c r="C32"/>
  <c r="AM32" s="1"/>
  <c r="AM24"/>
  <c r="C34"/>
  <c r="AM34" s="1"/>
</calcChain>
</file>

<file path=xl/sharedStrings.xml><?xml version="1.0" encoding="utf-8"?>
<sst xmlns="http://schemas.openxmlformats.org/spreadsheetml/2006/main" count="181" uniqueCount="108">
  <si>
    <t>planètes</t>
  </si>
  <si>
    <t>satellites solaires</t>
  </si>
  <si>
    <t>centrale de fusion</t>
  </si>
  <si>
    <t>centrale solaire</t>
  </si>
  <si>
    <t>synthétiseur de deutérium</t>
  </si>
  <si>
    <t>mine de métal</t>
  </si>
  <si>
    <t>Position</t>
  </si>
  <si>
    <t>mine de cristal</t>
  </si>
  <si>
    <t>Production / heure</t>
  </si>
  <si>
    <t>Production / jour</t>
  </si>
  <si>
    <t>Production / semaine</t>
  </si>
  <si>
    <t>Hangar de métal</t>
  </si>
  <si>
    <t>Hangar de cristal</t>
  </si>
  <si>
    <t>Hangar de deutérium</t>
  </si>
  <si>
    <t>Cachette de métal</t>
  </si>
  <si>
    <t>Cachette de cristal</t>
  </si>
  <si>
    <t>Cachette de deutérium</t>
  </si>
  <si>
    <t>Onglet Ressources</t>
  </si>
  <si>
    <t>Usine de robots</t>
  </si>
  <si>
    <t>Chantier spatial</t>
  </si>
  <si>
    <t>Laboratoire de recherche</t>
  </si>
  <si>
    <t>Dépôt de ravitaillement</t>
  </si>
  <si>
    <t>Silo de missiles</t>
  </si>
  <si>
    <t>Usine de nanites</t>
  </si>
  <si>
    <t>Terraformeur</t>
  </si>
  <si>
    <t>Onglet Recherche</t>
  </si>
  <si>
    <t>Onglet Installations</t>
  </si>
  <si>
    <t>Recherche fondamentale</t>
  </si>
  <si>
    <t>Recherche avancée</t>
  </si>
  <si>
    <t>Recherche en propulsion</t>
  </si>
  <si>
    <t>Recherche de combat</t>
  </si>
  <si>
    <t>Technologie Laser</t>
  </si>
  <si>
    <t>Technologie Ions</t>
  </si>
  <si>
    <t>Technologie Plasma</t>
  </si>
  <si>
    <t>Propulsion Hyperespace</t>
  </si>
  <si>
    <t>Réacteur à Implusion</t>
  </si>
  <si>
    <t>Réacteur à Combustion</t>
  </si>
  <si>
    <t>Technologie Hyperespace</t>
  </si>
  <si>
    <t>Technologie Espionnage</t>
  </si>
  <si>
    <t>Technologie Ordinateur</t>
  </si>
  <si>
    <t>Astrophysique</t>
  </si>
  <si>
    <t>Réseau de recherche intergalactique</t>
  </si>
  <si>
    <t>Technologie Graviton</t>
  </si>
  <si>
    <t>Technologie Armes</t>
  </si>
  <si>
    <t>Technologie Bouclier</t>
  </si>
  <si>
    <t>Technologie protection des vaisseaux</t>
  </si>
  <si>
    <t>Technologie énergie</t>
  </si>
  <si>
    <t>Planètes</t>
  </si>
  <si>
    <t>Onglet Défense</t>
  </si>
  <si>
    <t>Onglet Flotte</t>
  </si>
  <si>
    <t>Lanceur de missiles</t>
  </si>
  <si>
    <t>Canon de Gauss</t>
  </si>
  <si>
    <t>Artillerie à ions</t>
  </si>
  <si>
    <t>Lanceur de plasma</t>
  </si>
  <si>
    <t>Petit bouclier</t>
  </si>
  <si>
    <t>Grand bouclier</t>
  </si>
  <si>
    <t>Recherche</t>
  </si>
  <si>
    <t>Missile interplanétaire</t>
  </si>
  <si>
    <t>Artillerie laser légère</t>
  </si>
  <si>
    <t>Artillerie laser lourde</t>
  </si>
  <si>
    <t>Missile d`interception</t>
  </si>
  <si>
    <t>Satellite solaire</t>
  </si>
  <si>
    <t>Chasseur léger</t>
  </si>
  <si>
    <t>Chasseur lourd</t>
  </si>
  <si>
    <t>Croiseur</t>
  </si>
  <si>
    <t>Vaisseau de bataille</t>
  </si>
  <si>
    <t>Traqueur</t>
  </si>
  <si>
    <t>Bombardier</t>
  </si>
  <si>
    <t>Destructeur</t>
  </si>
  <si>
    <t>Étoile de la mort</t>
  </si>
  <si>
    <t>Petit transporteur</t>
  </si>
  <si>
    <t>Grand transporteur</t>
  </si>
  <si>
    <t>Vaisseau de colonisation</t>
  </si>
  <si>
    <t>Recycleur</t>
  </si>
  <si>
    <t>Sonde d`espionnage</t>
  </si>
  <si>
    <t>Ressources</t>
  </si>
  <si>
    <t>Métal</t>
  </si>
  <si>
    <t>Cristal</t>
  </si>
  <si>
    <t>Deutérium</t>
  </si>
  <si>
    <t>Entrepôt</t>
  </si>
  <si>
    <t>Installations</t>
  </si>
  <si>
    <t>Défense</t>
  </si>
  <si>
    <t>Flotte</t>
  </si>
  <si>
    <t>Energie:</t>
  </si>
  <si>
    <t>Réservoir de deutérium</t>
  </si>
  <si>
    <t>Artillerie laser leger</t>
  </si>
  <si>
    <t>Artillerie laser lourd</t>
  </si>
  <si>
    <t>Technologie Protection des vaisseaux</t>
  </si>
  <si>
    <t>Cachette</t>
  </si>
  <si>
    <t>Réacteur à combustion</t>
  </si>
  <si>
    <t>Réacteur à impulsion</t>
  </si>
  <si>
    <t>Réseau de recherche</t>
  </si>
  <si>
    <t>Vaisseau de colonnisation</t>
  </si>
  <si>
    <t>Mine de métal</t>
  </si>
  <si>
    <t>Mine de cristal</t>
  </si>
  <si>
    <t>Cachette de métale</t>
  </si>
  <si>
    <t>Propulsion hyperespace</t>
  </si>
  <si>
    <t>Technologie hyperespace</t>
  </si>
  <si>
    <t>Synthétiseur de deutérium</t>
  </si>
  <si>
    <t>Centrale électrique solaire</t>
  </si>
  <si>
    <t>Centrale électrique de fusion</t>
  </si>
  <si>
    <t>Temp max</t>
  </si>
  <si>
    <t>Temp mini</t>
  </si>
  <si>
    <t>Nb de cases</t>
  </si>
  <si>
    <t xml:space="preserve">°C    à </t>
  </si>
  <si>
    <t>Réservoir de deuterium</t>
  </si>
  <si>
    <t>Nb de cases U</t>
  </si>
  <si>
    <t>Somme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</si>
</sst>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2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1"/>
      <name val="Arial"/>
      <family val="2"/>
    </font>
    <font>
      <sz val="24"/>
      <color theme="1"/>
      <name val="Arial"/>
      <family val="2"/>
    </font>
    <font>
      <b/>
      <sz val="13.5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9.9978637043366805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76">
    <xf numFmtId="0" fontId="0" fillId="0" borderId="0" xfId="0"/>
    <xf numFmtId="0" fontId="0" fillId="0" borderId="0" xfId="0" applyFill="1" applyBorder="1"/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0" fontId="0" fillId="3" borderId="10" xfId="0" applyFill="1" applyBorder="1"/>
    <xf numFmtId="0" fontId="0" fillId="3" borderId="10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0" fillId="3" borderId="6" xfId="0" applyFill="1" applyBorder="1"/>
    <xf numFmtId="0" fontId="0" fillId="3" borderId="7" xfId="0" applyFill="1" applyBorder="1"/>
    <xf numFmtId="0" fontId="3" fillId="3" borderId="6" xfId="0" applyFont="1" applyFill="1" applyBorder="1"/>
    <xf numFmtId="0" fontId="3" fillId="3" borderId="10" xfId="0" applyFont="1" applyFill="1" applyBorder="1"/>
    <xf numFmtId="0" fontId="3" fillId="3" borderId="7" xfId="0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4" xfId="0" applyFill="1" applyBorder="1"/>
    <xf numFmtId="0" fontId="2" fillId="3" borderId="14" xfId="0" applyFont="1" applyFill="1" applyBorder="1" applyAlignment="1">
      <alignment horizontal="center" vertical="center"/>
    </xf>
    <xf numFmtId="0" fontId="0" fillId="3" borderId="13" xfId="0" applyFill="1" applyBorder="1"/>
    <xf numFmtId="0" fontId="0" fillId="3" borderId="15" xfId="0" applyFill="1" applyBorder="1"/>
    <xf numFmtId="0" fontId="1" fillId="3" borderId="13" xfId="0" applyFont="1" applyFill="1" applyBorder="1"/>
    <xf numFmtId="0" fontId="1" fillId="3" borderId="15" xfId="0" applyFont="1" applyFill="1" applyBorder="1"/>
    <xf numFmtId="0" fontId="0" fillId="3" borderId="8" xfId="0" applyFill="1" applyBorder="1"/>
    <xf numFmtId="0" fontId="0" fillId="3" borderId="16" xfId="0" applyFill="1" applyBorder="1"/>
    <xf numFmtId="0" fontId="0" fillId="3" borderId="9" xfId="0" applyFill="1" applyBorder="1"/>
    <xf numFmtId="0" fontId="0" fillId="0" borderId="0" xfId="0" applyProtection="1"/>
    <xf numFmtId="0" fontId="2" fillId="0" borderId="0" xfId="0" applyFont="1" applyBorder="1" applyAlignment="1" applyProtection="1">
      <alignment horizontal="center" vertical="center"/>
    </xf>
    <xf numFmtId="0" fontId="0" fillId="3" borderId="6" xfId="0" applyFill="1" applyBorder="1" applyProtection="1"/>
    <xf numFmtId="0" fontId="0" fillId="3" borderId="14" xfId="0" applyFill="1" applyBorder="1" applyProtection="1"/>
    <xf numFmtId="0" fontId="2" fillId="3" borderId="14" xfId="0" applyFont="1" applyFill="1" applyBorder="1" applyAlignment="1" applyProtection="1">
      <alignment horizontal="center" vertical="center"/>
    </xf>
    <xf numFmtId="0" fontId="0" fillId="3" borderId="7" xfId="0" applyFill="1" applyBorder="1" applyProtection="1"/>
    <xf numFmtId="0" fontId="0" fillId="3" borderId="13" xfId="0" applyFill="1" applyBorder="1" applyProtection="1"/>
    <xf numFmtId="0" fontId="0" fillId="3" borderId="15" xfId="0" applyFill="1" applyBorder="1" applyAlignment="1" applyProtection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</xf>
    <xf numFmtId="0" fontId="0" fillId="0" borderId="0" xfId="0" applyFill="1" applyBorder="1" applyProtection="1"/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Protection="1"/>
    <xf numFmtId="0" fontId="1" fillId="3" borderId="13" xfId="0" applyFont="1" applyFill="1" applyBorder="1" applyProtection="1"/>
    <xf numFmtId="0" fontId="1" fillId="3" borderId="15" xfId="0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center" vertical="center"/>
    </xf>
    <xf numFmtId="0" fontId="0" fillId="3" borderId="8" xfId="0" applyFill="1" applyBorder="1" applyProtection="1"/>
    <xf numFmtId="0" fontId="0" fillId="3" borderId="16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0" fillId="0" borderId="0" xfId="0" applyFill="1" applyProtection="1"/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Protection="1"/>
    <xf numFmtId="0" fontId="0" fillId="3" borderId="10" xfId="0" applyFill="1" applyBorder="1" applyAlignment="1" applyProtection="1">
      <alignment horizontal="center"/>
    </xf>
    <xf numFmtId="0" fontId="0" fillId="3" borderId="15" xfId="0" applyFill="1" applyBorder="1" applyProtection="1"/>
    <xf numFmtId="0" fontId="3" fillId="3" borderId="4" xfId="0" applyFont="1" applyFill="1" applyBorder="1" applyAlignment="1" applyProtection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/>
    </xf>
    <xf numFmtId="0" fontId="1" fillId="3" borderId="15" xfId="0" applyFont="1" applyFill="1" applyBorder="1" applyProtection="1"/>
    <xf numFmtId="0" fontId="0" fillId="3" borderId="16" xfId="0" applyFill="1" applyBorder="1" applyProtection="1"/>
    <xf numFmtId="0" fontId="0" fillId="3" borderId="9" xfId="0" applyFill="1" applyBorder="1" applyProtection="1"/>
    <xf numFmtId="0" fontId="0" fillId="0" borderId="1" xfId="0" applyBorder="1" applyProtection="1"/>
    <xf numFmtId="0" fontId="0" fillId="3" borderId="1" xfId="0" applyFill="1" applyBorder="1" applyProtection="1"/>
    <xf numFmtId="0" fontId="3" fillId="3" borderId="10" xfId="0" applyFont="1" applyFill="1" applyBorder="1" applyAlignment="1" applyProtection="1">
      <alignment horizontal="center" vertical="center"/>
    </xf>
    <xf numFmtId="0" fontId="3" fillId="3" borderId="10" xfId="0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horizontal="center"/>
    </xf>
    <xf numFmtId="0" fontId="3" fillId="3" borderId="2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0" fillId="2" borderId="6" xfId="0" applyFill="1" applyBorder="1" applyProtection="1"/>
    <xf numFmtId="0" fontId="0" fillId="2" borderId="14" xfId="0" applyFill="1" applyBorder="1" applyProtection="1"/>
    <xf numFmtId="0" fontId="0" fillId="2" borderId="7" xfId="0" applyFill="1" applyBorder="1" applyProtection="1"/>
    <xf numFmtId="0" fontId="0" fillId="2" borderId="13" xfId="0" applyFill="1" applyBorder="1" applyProtection="1"/>
    <xf numFmtId="0" fontId="0" fillId="2" borderId="15" xfId="0" applyFill="1" applyBorder="1" applyProtection="1"/>
    <xf numFmtId="0" fontId="0" fillId="2" borderId="8" xfId="0" applyFill="1" applyBorder="1" applyProtection="1"/>
    <xf numFmtId="0" fontId="0" fillId="2" borderId="16" xfId="0" applyFill="1" applyBorder="1" applyProtection="1"/>
    <xf numFmtId="0" fontId="0" fillId="2" borderId="9" xfId="0" applyFill="1" applyBorder="1" applyProtection="1"/>
    <xf numFmtId="0" fontId="0" fillId="2" borderId="0" xfId="0" applyFill="1" applyBorder="1" applyProtection="1"/>
    <xf numFmtId="0" fontId="3" fillId="3" borderId="0" xfId="0" applyFont="1" applyFill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12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3" fillId="3" borderId="15" xfId="0" applyFont="1" applyFill="1" applyBorder="1"/>
    <xf numFmtId="0" fontId="6" fillId="3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0" fillId="3" borderId="0" xfId="0" applyFill="1" applyBorder="1" applyProtection="1"/>
    <xf numFmtId="0" fontId="0" fillId="8" borderId="0" xfId="0" applyFill="1" applyBorder="1" applyProtection="1"/>
    <xf numFmtId="0" fontId="11" fillId="8" borderId="0" xfId="0" applyFont="1" applyFill="1" applyBorder="1" applyProtection="1"/>
    <xf numFmtId="0" fontId="0" fillId="8" borderId="0" xfId="0" applyFill="1" applyBorder="1" applyAlignment="1" applyProtection="1">
      <alignment horizontal="center" vertical="center"/>
    </xf>
    <xf numFmtId="21" fontId="4" fillId="4" borderId="0" xfId="0" applyNumberFormat="1" applyFont="1" applyFill="1" applyBorder="1" applyProtection="1"/>
    <xf numFmtId="0" fontId="4" fillId="4" borderId="0" xfId="0" applyFont="1" applyFill="1" applyBorder="1" applyAlignment="1" applyProtection="1">
      <alignment horizontal="right"/>
    </xf>
    <xf numFmtId="0" fontId="4" fillId="4" borderId="17" xfId="0" applyFont="1" applyFill="1" applyBorder="1" applyAlignment="1" applyProtection="1">
      <alignment horizontal="left"/>
    </xf>
    <xf numFmtId="21" fontId="4" fillId="3" borderId="0" xfId="0" applyNumberFormat="1" applyFont="1" applyFill="1" applyBorder="1" applyProtection="1"/>
    <xf numFmtId="0" fontId="4" fillId="3" borderId="0" xfId="0" applyFont="1" applyFill="1" applyBorder="1" applyAlignment="1" applyProtection="1">
      <alignment horizontal="right"/>
    </xf>
    <xf numFmtId="0" fontId="4" fillId="3" borderId="0" xfId="0" applyFont="1" applyFill="1" applyBorder="1" applyAlignment="1" applyProtection="1">
      <alignment horizontal="left"/>
    </xf>
    <xf numFmtId="0" fontId="5" fillId="3" borderId="0" xfId="0" applyFont="1" applyFill="1" applyBorder="1" applyProtection="1"/>
    <xf numFmtId="0" fontId="5" fillId="8" borderId="0" xfId="0" applyFont="1" applyFill="1" applyBorder="1" applyProtection="1"/>
    <xf numFmtId="0" fontId="5" fillId="4" borderId="0" xfId="0" applyFont="1" applyFill="1" applyBorder="1" applyProtection="1"/>
    <xf numFmtId="0" fontId="8" fillId="3" borderId="0" xfId="0" applyFont="1" applyFill="1" applyBorder="1" applyProtection="1"/>
    <xf numFmtId="0" fontId="5" fillId="3" borderId="0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left" indent="1"/>
    </xf>
    <xf numFmtId="0" fontId="0" fillId="8" borderId="0" xfId="0" applyFill="1" applyBorder="1" applyAlignment="1" applyProtection="1">
      <alignment horizontal="left" indent="1"/>
    </xf>
    <xf numFmtId="0" fontId="0" fillId="4" borderId="0" xfId="0" applyFill="1" applyBorder="1" applyAlignment="1" applyProtection="1">
      <alignment horizontal="right"/>
    </xf>
    <xf numFmtId="0" fontId="0" fillId="4" borderId="0" xfId="0" applyFill="1" applyBorder="1" applyAlignment="1" applyProtection="1"/>
    <xf numFmtId="0" fontId="0" fillId="4" borderId="0" xfId="0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right"/>
    </xf>
    <xf numFmtId="0" fontId="0" fillId="3" borderId="0" xfId="0" applyFill="1" applyBorder="1" applyAlignment="1" applyProtection="1"/>
    <xf numFmtId="0" fontId="0" fillId="3" borderId="0" xfId="0" applyFill="1" applyBorder="1" applyAlignment="1" applyProtection="1">
      <alignment horizontal="left"/>
    </xf>
    <xf numFmtId="0" fontId="5" fillId="3" borderId="0" xfId="0" applyFont="1" applyFill="1" applyBorder="1" applyAlignment="1" applyProtection="1">
      <alignment horizontal="center" vertical="center"/>
    </xf>
    <xf numFmtId="0" fontId="0" fillId="6" borderId="0" xfId="0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1" fontId="0" fillId="8" borderId="0" xfId="0" applyNumberFormat="1" applyFill="1" applyBorder="1" applyProtection="1"/>
    <xf numFmtId="1" fontId="0" fillId="6" borderId="0" xfId="0" applyNumberFormat="1" applyFill="1" applyBorder="1" applyAlignment="1" applyProtection="1">
      <alignment horizontal="center" vertical="center"/>
    </xf>
    <xf numFmtId="1" fontId="9" fillId="6" borderId="0" xfId="0" applyNumberFormat="1" applyFont="1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3" fontId="0" fillId="6" borderId="0" xfId="0" applyNumberFormat="1" applyFill="1" applyBorder="1" applyAlignment="1" applyProtection="1">
      <alignment horizontal="center" vertical="center"/>
    </xf>
    <xf numFmtId="3" fontId="0" fillId="3" borderId="0" xfId="0" applyNumberFormat="1" applyFill="1" applyBorder="1" applyAlignment="1" applyProtection="1">
      <alignment horizontal="center" vertical="center"/>
    </xf>
    <xf numFmtId="0" fontId="0" fillId="3" borderId="0" xfId="0" applyFill="1" applyProtection="1"/>
    <xf numFmtId="0" fontId="0" fillId="3" borderId="0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21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21" fontId="6" fillId="0" borderId="11" xfId="0" applyNumberFormat="1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1" fontId="5" fillId="4" borderId="0" xfId="0" applyNumberFormat="1" applyFont="1" applyFill="1" applyBorder="1" applyProtection="1"/>
    <xf numFmtId="1" fontId="8" fillId="4" borderId="0" xfId="0" applyNumberFormat="1" applyFont="1" applyFill="1" applyBorder="1" applyProtection="1"/>
    <xf numFmtId="1" fontId="5" fillId="4" borderId="0" xfId="0" applyNumberFormat="1" applyFont="1" applyFill="1" applyBorder="1" applyAlignment="1" applyProtection="1">
      <alignment horizontal="center"/>
    </xf>
    <xf numFmtId="1" fontId="10" fillId="4" borderId="0" xfId="0" applyNumberFormat="1" applyFont="1" applyFill="1" applyBorder="1" applyAlignment="1" applyProtection="1">
      <alignment horizontal="center"/>
    </xf>
    <xf numFmtId="1" fontId="0" fillId="5" borderId="0" xfId="0" applyNumberFormat="1" applyFill="1" applyBorder="1" applyAlignment="1" applyProtection="1">
      <alignment horizontal="center" vertical="center"/>
    </xf>
    <xf numFmtId="3" fontId="9" fillId="5" borderId="0" xfId="0" applyNumberFormat="1" applyFont="1" applyFill="1" applyBorder="1" applyAlignment="1" applyProtection="1">
      <alignment horizontal="center" vertical="center"/>
    </xf>
    <xf numFmtId="1" fontId="0" fillId="7" borderId="0" xfId="0" applyNumberFormat="1" applyFill="1" applyBorder="1" applyAlignment="1" applyProtection="1">
      <alignment horizontal="center" vertical="center"/>
    </xf>
    <xf numFmtId="3" fontId="9" fillId="7" borderId="0" xfId="0" applyNumberFormat="1" applyFont="1" applyFill="1" applyBorder="1" applyAlignment="1" applyProtection="1">
      <alignment horizontal="center" vertical="center"/>
    </xf>
    <xf numFmtId="0" fontId="11" fillId="7" borderId="0" xfId="0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 vertical="center"/>
    </xf>
    <xf numFmtId="1" fontId="9" fillId="7" borderId="0" xfId="0" applyNumberFormat="1" applyFont="1" applyFill="1" applyBorder="1" applyAlignment="1" applyProtection="1">
      <alignment horizontal="center" vertical="center"/>
    </xf>
    <xf numFmtId="1" fontId="9" fillId="5" borderId="0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6" fillId="0" borderId="9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0" fillId="3" borderId="3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2.jpe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180975</xdr:rowOff>
    </xdr:from>
    <xdr:to>
      <xdr:col>4</xdr:col>
      <xdr:colOff>376734</xdr:colOff>
      <xdr:row>1</xdr:row>
      <xdr:rowOff>1363219</xdr:rowOff>
    </xdr:to>
    <xdr:pic>
      <xdr:nvPicPr>
        <xdr:cNvPr id="6145" name="Picture 1" descr="http://gf3.geo.gfsrv.net/cdne6/50b8836a7fd72d73fe38685bb5eba7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7375" y="180975"/>
          <a:ext cx="1438275" cy="14192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54951</xdr:colOff>
      <xdr:row>1</xdr:row>
      <xdr:rowOff>36636</xdr:rowOff>
    </xdr:from>
    <xdr:to>
      <xdr:col>12</xdr:col>
      <xdr:colOff>424961</xdr:colOff>
      <xdr:row>1</xdr:row>
      <xdr:rowOff>1354016</xdr:rowOff>
    </xdr:to>
    <xdr:pic>
      <xdr:nvPicPr>
        <xdr:cNvPr id="7" name="Picture 3" descr="http://gf2.geo.gfsrv.net/cdn4f/647060936e3039094d02d128119340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20432" y="227136"/>
          <a:ext cx="1447067" cy="13173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13274</xdr:colOff>
      <xdr:row>1</xdr:row>
      <xdr:rowOff>22420</xdr:rowOff>
    </xdr:from>
    <xdr:to>
      <xdr:col>8</xdr:col>
      <xdr:colOff>464261</xdr:colOff>
      <xdr:row>1</xdr:row>
      <xdr:rowOff>1391899</xdr:rowOff>
    </xdr:to>
    <xdr:pic>
      <xdr:nvPicPr>
        <xdr:cNvPr id="8" name="Picture 4" descr="http://gf2.geo.gfsrv.net/cdn47/f65bcca644da4d72cdcf891bfb600b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74159" y="212920"/>
          <a:ext cx="1510726" cy="13694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100854</xdr:colOff>
      <xdr:row>0</xdr:row>
      <xdr:rowOff>212912</xdr:rowOff>
    </xdr:from>
    <xdr:to>
      <xdr:col>16</xdr:col>
      <xdr:colOff>405168</xdr:colOff>
      <xdr:row>1</xdr:row>
      <xdr:rowOff>1333499</xdr:rowOff>
    </xdr:to>
    <xdr:pic>
      <xdr:nvPicPr>
        <xdr:cNvPr id="5" name="Image 4" descr="ogame_Planet_by_dionyziz.pn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-20000" contrast="20000"/>
        </a:blip>
        <a:stretch>
          <a:fillRect/>
        </a:stretch>
      </xdr:blipFill>
      <xdr:spPr>
        <a:xfrm>
          <a:off x="6869207" y="212912"/>
          <a:ext cx="1391285" cy="13559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18</xdr:col>
      <xdr:colOff>78441</xdr:colOff>
      <xdr:row>1</xdr:row>
      <xdr:rowOff>56029</xdr:rowOff>
    </xdr:from>
    <xdr:to>
      <xdr:col>21</xdr:col>
      <xdr:colOff>34023</xdr:colOff>
      <xdr:row>1</xdr:row>
      <xdr:rowOff>1355912</xdr:rowOff>
    </xdr:to>
    <xdr:pic>
      <xdr:nvPicPr>
        <xdr:cNvPr id="6" name="Image 5" descr="742250960.jpg"/>
        <xdr:cNvPicPr>
          <a:picLocks noChangeAspect="1"/>
        </xdr:cNvPicPr>
      </xdr:nvPicPr>
      <xdr:blipFill>
        <a:blip xmlns:r="http://schemas.openxmlformats.org/officeDocument/2006/relationships" r:embed="rId5"/>
        <a:srcRect t="9677" r="3268" b="10484"/>
        <a:stretch>
          <a:fillRect/>
        </a:stretch>
      </xdr:blipFill>
      <xdr:spPr>
        <a:xfrm>
          <a:off x="8460441" y="291353"/>
          <a:ext cx="1524406" cy="12998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22</xdr:col>
      <xdr:colOff>89646</xdr:colOff>
      <xdr:row>1</xdr:row>
      <xdr:rowOff>11206</xdr:rowOff>
    </xdr:from>
    <xdr:to>
      <xdr:col>24</xdr:col>
      <xdr:colOff>403411</xdr:colOff>
      <xdr:row>2</xdr:row>
      <xdr:rowOff>1</xdr:rowOff>
    </xdr:to>
    <xdr:pic>
      <xdr:nvPicPr>
        <xdr:cNvPr id="9" name="Image 8" descr="eisplanet07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85293" y="246530"/>
          <a:ext cx="1400736" cy="14007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26</xdr:col>
      <xdr:colOff>33620</xdr:colOff>
      <xdr:row>1</xdr:row>
      <xdr:rowOff>11205</xdr:rowOff>
    </xdr:from>
    <xdr:to>
      <xdr:col>28</xdr:col>
      <xdr:colOff>403414</xdr:colOff>
      <xdr:row>2</xdr:row>
      <xdr:rowOff>56029</xdr:rowOff>
    </xdr:to>
    <xdr:pic>
      <xdr:nvPicPr>
        <xdr:cNvPr id="10" name="Image 9" descr="planete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42914" y="246529"/>
          <a:ext cx="1456765" cy="145676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30</xdr:col>
      <xdr:colOff>67235</xdr:colOff>
      <xdr:row>0</xdr:row>
      <xdr:rowOff>224119</xdr:rowOff>
    </xdr:from>
    <xdr:to>
      <xdr:col>32</xdr:col>
      <xdr:colOff>380999</xdr:colOff>
      <xdr:row>1</xdr:row>
      <xdr:rowOff>1389530</xdr:rowOff>
    </xdr:to>
    <xdr:pic>
      <xdr:nvPicPr>
        <xdr:cNvPr id="11" name="Image 10" descr="48659987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0176" y="224119"/>
          <a:ext cx="1400735" cy="14007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34</xdr:col>
      <xdr:colOff>0</xdr:colOff>
      <xdr:row>1</xdr:row>
      <xdr:rowOff>-1</xdr:rowOff>
    </xdr:from>
    <xdr:to>
      <xdr:col>36</xdr:col>
      <xdr:colOff>437029</xdr:colOff>
      <xdr:row>1</xdr:row>
      <xdr:rowOff>1400734</xdr:rowOff>
    </xdr:to>
    <xdr:pic>
      <xdr:nvPicPr>
        <xdr:cNvPr id="12" name="Image 11" descr="ogame_kolonie1.jpg"/>
        <xdr:cNvPicPr>
          <a:picLocks noChangeAspect="1"/>
        </xdr:cNvPicPr>
      </xdr:nvPicPr>
      <xdr:blipFill>
        <a:blip xmlns:r="http://schemas.openxmlformats.org/officeDocument/2006/relationships" r:embed="rId9"/>
        <a:srcRect l="8824" t="14260" r="11176" b="11468"/>
        <a:stretch>
          <a:fillRect/>
        </a:stretch>
      </xdr:blipFill>
      <xdr:spPr>
        <a:xfrm>
          <a:off x="14836588" y="235323"/>
          <a:ext cx="1524000" cy="14007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38</xdr:col>
      <xdr:colOff>78441</xdr:colOff>
      <xdr:row>1</xdr:row>
      <xdr:rowOff>56029</xdr:rowOff>
    </xdr:from>
    <xdr:to>
      <xdr:col>40</xdr:col>
      <xdr:colOff>381000</xdr:colOff>
      <xdr:row>1</xdr:row>
      <xdr:rowOff>1363130</xdr:rowOff>
    </xdr:to>
    <xdr:pic>
      <xdr:nvPicPr>
        <xdr:cNvPr id="13" name="Image 12" descr="2124-planete-percutee-par-une-asteroide-WallFizz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1486" r="8784"/>
        <a:stretch>
          <a:fillRect/>
        </a:stretch>
      </xdr:blipFill>
      <xdr:spPr>
        <a:xfrm>
          <a:off x="16528676" y="291353"/>
          <a:ext cx="1389530" cy="13071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38</xdr:col>
      <xdr:colOff>414616</xdr:colOff>
      <xdr:row>1</xdr:row>
      <xdr:rowOff>560294</xdr:rowOff>
    </xdr:from>
    <xdr:to>
      <xdr:col>40</xdr:col>
      <xdr:colOff>38087</xdr:colOff>
      <xdr:row>1</xdr:row>
      <xdr:rowOff>1270736</xdr:rowOff>
    </xdr:to>
    <xdr:pic>
      <xdr:nvPicPr>
        <xdr:cNvPr id="14" name="Image 13" descr="black-sum.png"/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864851" y="795618"/>
          <a:ext cx="710442" cy="7104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5510</xdr:colOff>
      <xdr:row>18</xdr:row>
      <xdr:rowOff>8334</xdr:rowOff>
    </xdr:from>
    <xdr:to>
      <xdr:col>2</xdr:col>
      <xdr:colOff>1205889</xdr:colOff>
      <xdr:row>19</xdr:row>
      <xdr:rowOff>1</xdr:rowOff>
    </xdr:to>
    <xdr:pic>
      <xdr:nvPicPr>
        <xdr:cNvPr id="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010" y="4574381"/>
          <a:ext cx="1200379" cy="112276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43486</xdr:colOff>
      <xdr:row>18</xdr:row>
      <xdr:rowOff>0</xdr:rowOff>
    </xdr:from>
    <xdr:to>
      <xdr:col>10</xdr:col>
      <xdr:colOff>0</xdr:colOff>
      <xdr:row>19</xdr:row>
      <xdr:rowOff>25652</xdr:rowOff>
    </xdr:to>
    <xdr:pic>
      <xdr:nvPicPr>
        <xdr:cNvPr id="17" name="Image 16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83387" r="8424"/>
        <a:stretch>
          <a:fillRect/>
        </a:stretch>
      </xdr:blipFill>
      <xdr:spPr>
        <a:xfrm>
          <a:off x="7091986" y="5170714"/>
          <a:ext cx="1153943" cy="1155045"/>
        </a:xfrm>
        <a:prstGeom prst="rect">
          <a:avLst/>
        </a:prstGeom>
      </xdr:spPr>
    </xdr:pic>
    <xdr:clientData/>
  </xdr:twoCellAnchor>
  <xdr:twoCellAnchor editAs="oneCell">
    <xdr:from>
      <xdr:col>9</xdr:col>
      <xdr:colOff>1163935</xdr:colOff>
      <xdr:row>18</xdr:row>
      <xdr:rowOff>9955</xdr:rowOff>
    </xdr:from>
    <xdr:to>
      <xdr:col>11</xdr:col>
      <xdr:colOff>2801</xdr:colOff>
      <xdr:row>19</xdr:row>
      <xdr:rowOff>4579</xdr:rowOff>
    </xdr:to>
    <xdr:pic>
      <xdr:nvPicPr>
        <xdr:cNvPr id="18" name="Image 17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91699" b="917"/>
        <a:stretch>
          <a:fillRect/>
        </a:stretch>
      </xdr:blipFill>
      <xdr:spPr>
        <a:xfrm>
          <a:off x="8212435" y="5180669"/>
          <a:ext cx="1192902" cy="1124017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17</xdr:row>
      <xdr:rowOff>244928</xdr:rowOff>
    </xdr:from>
    <xdr:to>
      <xdr:col>7</xdr:col>
      <xdr:colOff>1240350</xdr:colOff>
      <xdr:row>18</xdr:row>
      <xdr:rowOff>1116314</xdr:rowOff>
    </xdr:to>
    <xdr:pic>
      <xdr:nvPicPr>
        <xdr:cNvPr id="19" name="Image 18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66676" r="24986"/>
        <a:stretch>
          <a:fillRect/>
        </a:stretch>
      </xdr:blipFill>
      <xdr:spPr>
        <a:xfrm>
          <a:off x="4667250" y="5157107"/>
          <a:ext cx="1185921" cy="1129921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</xdr:colOff>
      <xdr:row>18</xdr:row>
      <xdr:rowOff>2353</xdr:rowOff>
    </xdr:from>
    <xdr:to>
      <xdr:col>9</xdr:col>
      <xdr:colOff>34540</xdr:colOff>
      <xdr:row>19</xdr:row>
      <xdr:rowOff>23986</xdr:rowOff>
    </xdr:to>
    <xdr:pic>
      <xdr:nvPicPr>
        <xdr:cNvPr id="20" name="Image 19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75059" r="16690"/>
        <a:stretch>
          <a:fillRect/>
        </a:stretch>
      </xdr:blipFill>
      <xdr:spPr>
        <a:xfrm>
          <a:off x="5878286" y="5173067"/>
          <a:ext cx="1204754" cy="1151026"/>
        </a:xfrm>
        <a:prstGeom prst="rect">
          <a:avLst/>
        </a:prstGeom>
      </xdr:spPr>
    </xdr:pic>
    <xdr:clientData/>
  </xdr:twoCellAnchor>
  <xdr:twoCellAnchor editAs="oneCell">
    <xdr:from>
      <xdr:col>3</xdr:col>
      <xdr:colOff>11207</xdr:colOff>
      <xdr:row>17</xdr:row>
      <xdr:rowOff>256595</xdr:rowOff>
    </xdr:from>
    <xdr:to>
      <xdr:col>4</xdr:col>
      <xdr:colOff>501063</xdr:colOff>
      <xdr:row>19</xdr:row>
      <xdr:rowOff>10405</xdr:rowOff>
    </xdr:to>
    <xdr:pic>
      <xdr:nvPicPr>
        <xdr:cNvPr id="21" name="Image 20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49995" r="41755"/>
        <a:stretch>
          <a:fillRect/>
        </a:stretch>
      </xdr:blipFill>
      <xdr:spPr>
        <a:xfrm>
          <a:off x="2174743" y="5168774"/>
          <a:ext cx="1251856" cy="1141738"/>
        </a:xfrm>
        <a:prstGeom prst="rect">
          <a:avLst/>
        </a:prstGeom>
      </xdr:spPr>
    </xdr:pic>
    <xdr:clientData/>
  </xdr:twoCellAnchor>
  <xdr:twoCellAnchor editAs="oneCell">
    <xdr:from>
      <xdr:col>5</xdr:col>
      <xdr:colOff>13606</xdr:colOff>
      <xdr:row>18</xdr:row>
      <xdr:rowOff>13607</xdr:rowOff>
    </xdr:from>
    <xdr:to>
      <xdr:col>7</xdr:col>
      <xdr:colOff>68034</xdr:colOff>
      <xdr:row>19</xdr:row>
      <xdr:rowOff>10649</xdr:rowOff>
    </xdr:to>
    <xdr:pic>
      <xdr:nvPicPr>
        <xdr:cNvPr id="22" name="Image 21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58321" r="33405"/>
        <a:stretch>
          <a:fillRect/>
        </a:stretch>
      </xdr:blipFill>
      <xdr:spPr>
        <a:xfrm>
          <a:off x="3442606" y="5184321"/>
          <a:ext cx="1238250" cy="1126435"/>
        </a:xfrm>
        <a:prstGeom prst="rect">
          <a:avLst/>
        </a:prstGeom>
      </xdr:spPr>
    </xdr:pic>
    <xdr:clientData/>
  </xdr:twoCellAnchor>
  <xdr:twoCellAnchor editAs="oneCell">
    <xdr:from>
      <xdr:col>11</xdr:col>
      <xdr:colOff>1186963</xdr:colOff>
      <xdr:row>3</xdr:row>
      <xdr:rowOff>165652</xdr:rowOff>
    </xdr:from>
    <xdr:to>
      <xdr:col>13</xdr:col>
      <xdr:colOff>1</xdr:colOff>
      <xdr:row>4</xdr:row>
      <xdr:rowOff>1115785</xdr:rowOff>
    </xdr:to>
    <xdr:pic>
      <xdr:nvPicPr>
        <xdr:cNvPr id="23" name="Image 22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41695" r="49972"/>
        <a:stretch>
          <a:fillRect/>
        </a:stretch>
      </xdr:blipFill>
      <xdr:spPr>
        <a:xfrm>
          <a:off x="9363809" y="1015575"/>
          <a:ext cx="1157654" cy="11186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12</xdr:col>
      <xdr:colOff>7327</xdr:colOff>
      <xdr:row>5</xdr:row>
      <xdr:rowOff>1968</xdr:rowOff>
    </xdr:to>
    <xdr:pic>
      <xdr:nvPicPr>
        <xdr:cNvPr id="24" name="Image 23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33364" t="40425" r="61367"/>
        <a:stretch>
          <a:fillRect/>
        </a:stretch>
      </xdr:blipFill>
      <xdr:spPr>
        <a:xfrm>
          <a:off x="8176846" y="1018442"/>
          <a:ext cx="1201616" cy="112298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9</xdr:col>
      <xdr:colOff>0</xdr:colOff>
      <xdr:row>5</xdr:row>
      <xdr:rowOff>4</xdr:rowOff>
    </xdr:to>
    <xdr:pic>
      <xdr:nvPicPr>
        <xdr:cNvPr id="25" name="Image 24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8345" t="40476" r="86501"/>
        <a:stretch>
          <a:fillRect/>
        </a:stretch>
      </xdr:blipFill>
      <xdr:spPr>
        <a:xfrm>
          <a:off x="4650441" y="1019735"/>
          <a:ext cx="1176618" cy="1120593"/>
        </a:xfrm>
        <a:prstGeom prst="rect">
          <a:avLst/>
        </a:prstGeom>
      </xdr:spPr>
    </xdr:pic>
    <xdr:clientData/>
  </xdr:twoCellAnchor>
  <xdr:twoCellAnchor editAs="oneCell">
    <xdr:from>
      <xdr:col>7</xdr:col>
      <xdr:colOff>8284</xdr:colOff>
      <xdr:row>4</xdr:row>
      <xdr:rowOff>11206</xdr:rowOff>
    </xdr:from>
    <xdr:to>
      <xdr:col>8</xdr:col>
      <xdr:colOff>16565</xdr:colOff>
      <xdr:row>4</xdr:row>
      <xdr:rowOff>1118152</xdr:rowOff>
    </xdr:to>
    <xdr:pic>
      <xdr:nvPicPr>
        <xdr:cNvPr id="27" name="Image 26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869" t="41613" r="93471"/>
        <a:stretch>
          <a:fillRect/>
        </a:stretch>
      </xdr:blipFill>
      <xdr:spPr>
        <a:xfrm>
          <a:off x="3420719" y="1029967"/>
          <a:ext cx="1258955" cy="1106946"/>
        </a:xfrm>
        <a:prstGeom prst="rect">
          <a:avLst/>
        </a:prstGeom>
      </xdr:spPr>
    </xdr:pic>
    <xdr:clientData/>
  </xdr:twoCellAnchor>
  <xdr:twoCellAnchor editAs="oneCell">
    <xdr:from>
      <xdr:col>1</xdr:col>
      <xdr:colOff>184547</xdr:colOff>
      <xdr:row>3</xdr:row>
      <xdr:rowOff>165667</xdr:rowOff>
    </xdr:from>
    <xdr:to>
      <xdr:col>3</xdr:col>
      <xdr:colOff>8460</xdr:colOff>
      <xdr:row>5</xdr:row>
      <xdr:rowOff>0</xdr:rowOff>
    </xdr:to>
    <xdr:pic>
      <xdr:nvPicPr>
        <xdr:cNvPr id="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547" y="1011011"/>
          <a:ext cx="1222897" cy="1132114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1184413</xdr:colOff>
      <xdr:row>3</xdr:row>
      <xdr:rowOff>165459</xdr:rowOff>
    </xdr:from>
    <xdr:to>
      <xdr:col>11</xdr:col>
      <xdr:colOff>0</xdr:colOff>
      <xdr:row>5</xdr:row>
      <xdr:rowOff>808</xdr:rowOff>
    </xdr:to>
    <xdr:pic>
      <xdr:nvPicPr>
        <xdr:cNvPr id="30" name="Image 29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25045" r="66728"/>
        <a:stretch>
          <a:fillRect/>
        </a:stretch>
      </xdr:blipFill>
      <xdr:spPr>
        <a:xfrm>
          <a:off x="7031935" y="1010285"/>
          <a:ext cx="1159565" cy="1134425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</xdr:colOff>
      <xdr:row>4</xdr:row>
      <xdr:rowOff>1323</xdr:rowOff>
    </xdr:from>
    <xdr:to>
      <xdr:col>10</xdr:col>
      <xdr:colOff>2069</xdr:colOff>
      <xdr:row>5</xdr:row>
      <xdr:rowOff>4</xdr:rowOff>
    </xdr:to>
    <xdr:pic>
      <xdr:nvPicPr>
        <xdr:cNvPr id="31" name="Image 30" descr="ee8957ff753fd07a1b34ccc5c2c534.jpg"/>
        <xdr:cNvPicPr>
          <a:picLocks noChangeAspect="1"/>
        </xdr:cNvPicPr>
      </xdr:nvPicPr>
      <xdr:blipFill>
        <a:blip xmlns:r="http://schemas.openxmlformats.org/officeDocument/2006/relationships" r:embed="rId2"/>
        <a:srcRect l="16689" r="75015"/>
        <a:stretch>
          <a:fillRect/>
        </a:stretch>
      </xdr:blipFill>
      <xdr:spPr>
        <a:xfrm>
          <a:off x="5858727" y="1020084"/>
          <a:ext cx="1181489" cy="1125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53846</xdr:colOff>
      <xdr:row>4</xdr:row>
      <xdr:rowOff>38100</xdr:rowOff>
    </xdr:from>
    <xdr:to>
      <xdr:col>2</xdr:col>
      <xdr:colOff>700768</xdr:colOff>
      <xdr:row>4</xdr:row>
      <xdr:rowOff>642657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9846" y="1552575"/>
          <a:ext cx="646922" cy="6096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11206</xdr:colOff>
      <xdr:row>4</xdr:row>
      <xdr:rowOff>0</xdr:rowOff>
    </xdr:from>
    <xdr:to>
      <xdr:col>3</xdr:col>
      <xdr:colOff>4008</xdr:colOff>
      <xdr:row>5</xdr:row>
      <xdr:rowOff>11206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7324" y="1086971"/>
          <a:ext cx="1225449" cy="117661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11204</xdr:colOff>
      <xdr:row>4</xdr:row>
      <xdr:rowOff>8281</xdr:rowOff>
    </xdr:from>
    <xdr:to>
      <xdr:col>4</xdr:col>
      <xdr:colOff>1341781</xdr:colOff>
      <xdr:row>4</xdr:row>
      <xdr:rowOff>1154204</xdr:rowOff>
    </xdr:to>
    <xdr:pic>
      <xdr:nvPicPr>
        <xdr:cNvPr id="4" name="Image 3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10000" r="80000"/>
        <a:stretch>
          <a:fillRect/>
        </a:stretch>
      </xdr:blipFill>
      <xdr:spPr>
        <a:xfrm>
          <a:off x="3489900" y="1076738"/>
          <a:ext cx="1330577" cy="1145923"/>
        </a:xfrm>
        <a:prstGeom prst="rect">
          <a:avLst/>
        </a:prstGeom>
      </xdr:spPr>
    </xdr:pic>
    <xdr:clientData/>
  </xdr:twoCellAnchor>
  <xdr:twoCellAnchor editAs="oneCell">
    <xdr:from>
      <xdr:col>5</xdr:col>
      <xdr:colOff>11204</xdr:colOff>
      <xdr:row>4</xdr:row>
      <xdr:rowOff>288</xdr:rowOff>
    </xdr:from>
    <xdr:to>
      <xdr:col>5</xdr:col>
      <xdr:colOff>1341781</xdr:colOff>
      <xdr:row>5</xdr:row>
      <xdr:rowOff>11207</xdr:rowOff>
    </xdr:to>
    <xdr:pic>
      <xdr:nvPicPr>
        <xdr:cNvPr id="5" name="Image 4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20000" r="70059"/>
        <a:stretch>
          <a:fillRect/>
        </a:stretch>
      </xdr:blipFill>
      <xdr:spPr>
        <a:xfrm>
          <a:off x="4839965" y="1068745"/>
          <a:ext cx="1330577" cy="1170484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4</xdr:row>
      <xdr:rowOff>1222</xdr:rowOff>
    </xdr:from>
    <xdr:to>
      <xdr:col>8</xdr:col>
      <xdr:colOff>1343025</xdr:colOff>
      <xdr:row>5</xdr:row>
      <xdr:rowOff>5441</xdr:rowOff>
    </xdr:to>
    <xdr:pic>
      <xdr:nvPicPr>
        <xdr:cNvPr id="7" name="Image 6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50074" r="40040"/>
        <a:stretch>
          <a:fillRect/>
        </a:stretch>
      </xdr:blipFill>
      <xdr:spPr>
        <a:xfrm>
          <a:off x="8867775" y="1077547"/>
          <a:ext cx="1362075" cy="1160827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1333501</xdr:colOff>
      <xdr:row>4</xdr:row>
      <xdr:rowOff>9525</xdr:rowOff>
    </xdr:from>
    <xdr:to>
      <xdr:col>9</xdr:col>
      <xdr:colOff>1343025</xdr:colOff>
      <xdr:row>5</xdr:row>
      <xdr:rowOff>0</xdr:rowOff>
    </xdr:to>
    <xdr:pic>
      <xdr:nvPicPr>
        <xdr:cNvPr id="8" name="Image 7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60058" t="38500" r="32084"/>
        <a:stretch>
          <a:fillRect/>
        </a:stretch>
      </xdr:blipFill>
      <xdr:spPr>
        <a:xfrm>
          <a:off x="10220326" y="1085850"/>
          <a:ext cx="1362074" cy="11525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1814</xdr:rowOff>
    </xdr:from>
    <xdr:to>
      <xdr:col>7</xdr:col>
      <xdr:colOff>19050</xdr:colOff>
      <xdr:row>5</xdr:row>
      <xdr:rowOff>19050</xdr:rowOff>
    </xdr:to>
    <xdr:pic>
      <xdr:nvPicPr>
        <xdr:cNvPr id="9" name="Image 8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30029" r="59946"/>
        <a:stretch>
          <a:fillRect/>
        </a:stretch>
      </xdr:blipFill>
      <xdr:spPr>
        <a:xfrm>
          <a:off x="6181725" y="1078139"/>
          <a:ext cx="1371600" cy="1179286"/>
        </a:xfrm>
        <a:prstGeom prst="rect">
          <a:avLst/>
        </a:prstGeom>
      </xdr:spPr>
    </xdr:pic>
    <xdr:clientData/>
  </xdr:twoCellAnchor>
  <xdr:twoCellAnchor editAs="oneCell">
    <xdr:from>
      <xdr:col>3</xdr:col>
      <xdr:colOff>11207</xdr:colOff>
      <xdr:row>4</xdr:row>
      <xdr:rowOff>0</xdr:rowOff>
    </xdr:from>
    <xdr:to>
      <xdr:col>4</xdr:col>
      <xdr:colOff>2240</xdr:colOff>
      <xdr:row>5</xdr:row>
      <xdr:rowOff>0</xdr:rowOff>
    </xdr:to>
    <xdr:pic>
      <xdr:nvPicPr>
        <xdr:cNvPr id="11" name="Image 10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r="90000"/>
        <a:stretch>
          <a:fillRect/>
        </a:stretch>
      </xdr:blipFill>
      <xdr:spPr>
        <a:xfrm>
          <a:off x="2229972" y="1086971"/>
          <a:ext cx="1243851" cy="1165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</xdr:row>
      <xdr:rowOff>200025</xdr:rowOff>
    </xdr:from>
    <xdr:to>
      <xdr:col>7</xdr:col>
      <xdr:colOff>1343025</xdr:colOff>
      <xdr:row>5</xdr:row>
      <xdr:rowOff>7711</xdr:rowOff>
    </xdr:to>
    <xdr:pic>
      <xdr:nvPicPr>
        <xdr:cNvPr id="13" name="Image 12" descr="e8f840b1666cade0a90022b6459833.jpg"/>
        <xdr:cNvPicPr>
          <a:picLocks noChangeAspect="1"/>
        </xdr:cNvPicPr>
      </xdr:nvPicPr>
      <xdr:blipFill>
        <a:blip xmlns:r="http://schemas.openxmlformats.org/officeDocument/2006/relationships" r:embed="rId2"/>
        <a:srcRect l="40054" r="48708"/>
        <a:stretch>
          <a:fillRect/>
        </a:stretch>
      </xdr:blipFill>
      <xdr:spPr>
        <a:xfrm>
          <a:off x="7553325" y="1066800"/>
          <a:ext cx="1323975" cy="1179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5</xdr:row>
      <xdr:rowOff>1</xdr:rowOff>
    </xdr:from>
    <xdr:to>
      <xdr:col>2</xdr:col>
      <xdr:colOff>1248104</xdr:colOff>
      <xdr:row>6</xdr:row>
      <xdr:rowOff>1</xdr:rowOff>
    </xdr:to>
    <xdr:pic>
      <xdr:nvPicPr>
        <xdr:cNvPr id="3" name="Image 2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r="93779"/>
        <a:stretch>
          <a:fillRect/>
        </a:stretch>
      </xdr:blipFill>
      <xdr:spPr>
        <a:xfrm>
          <a:off x="935749" y="1399191"/>
          <a:ext cx="1238579" cy="1188982"/>
        </a:xfrm>
        <a:prstGeom prst="rect">
          <a:avLst/>
        </a:prstGeom>
      </xdr:spPr>
    </xdr:pic>
    <xdr:clientData/>
  </xdr:twoCellAnchor>
  <xdr:twoCellAnchor editAs="oneCell">
    <xdr:from>
      <xdr:col>2</xdr:col>
      <xdr:colOff>1254672</xdr:colOff>
      <xdr:row>4</xdr:row>
      <xdr:rowOff>192693</xdr:rowOff>
    </xdr:from>
    <xdr:to>
      <xdr:col>4</xdr:col>
      <xdr:colOff>6569</xdr:colOff>
      <xdr:row>6</xdr:row>
      <xdr:rowOff>499</xdr:rowOff>
    </xdr:to>
    <xdr:pic>
      <xdr:nvPicPr>
        <xdr:cNvPr id="4" name="Image 3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6275" r="87515"/>
        <a:stretch>
          <a:fillRect/>
        </a:stretch>
      </xdr:blipFill>
      <xdr:spPr>
        <a:xfrm>
          <a:off x="2180896" y="1394814"/>
          <a:ext cx="1261242" cy="1192699"/>
        </a:xfrm>
        <a:prstGeom prst="rect">
          <a:avLst/>
        </a:prstGeom>
      </xdr:spPr>
    </xdr:pic>
    <xdr:clientData/>
  </xdr:twoCellAnchor>
  <xdr:twoCellAnchor editAs="oneCell">
    <xdr:from>
      <xdr:col>3</xdr:col>
      <xdr:colOff>1248102</xdr:colOff>
      <xdr:row>4</xdr:row>
      <xdr:rowOff>190740</xdr:rowOff>
    </xdr:from>
    <xdr:to>
      <xdr:col>5</xdr:col>
      <xdr:colOff>2814</xdr:colOff>
      <xdr:row>6</xdr:row>
      <xdr:rowOff>7227</xdr:rowOff>
    </xdr:to>
    <xdr:pic>
      <xdr:nvPicPr>
        <xdr:cNvPr id="5" name="Image 4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12507" r="81261"/>
        <a:stretch>
          <a:fillRect/>
        </a:stretch>
      </xdr:blipFill>
      <xdr:spPr>
        <a:xfrm>
          <a:off x="3428999" y="1392861"/>
          <a:ext cx="1261241" cy="1202538"/>
        </a:xfrm>
        <a:prstGeom prst="rect">
          <a:avLst/>
        </a:prstGeom>
      </xdr:spPr>
    </xdr:pic>
    <xdr:clientData/>
  </xdr:twoCellAnchor>
  <xdr:twoCellAnchor editAs="oneCell">
    <xdr:from>
      <xdr:col>5</xdr:col>
      <xdr:colOff>7756</xdr:colOff>
      <xdr:row>4</xdr:row>
      <xdr:rowOff>197826</xdr:rowOff>
    </xdr:from>
    <xdr:to>
      <xdr:col>6</xdr:col>
      <xdr:colOff>8372</xdr:colOff>
      <xdr:row>5</xdr:row>
      <xdr:rowOff>1186962</xdr:rowOff>
    </xdr:to>
    <xdr:pic>
      <xdr:nvPicPr>
        <xdr:cNvPr id="6" name="Image 5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18763" r="74983"/>
        <a:stretch>
          <a:fillRect/>
        </a:stretch>
      </xdr:blipFill>
      <xdr:spPr>
        <a:xfrm>
          <a:off x="4711641" y="1406768"/>
          <a:ext cx="1252473" cy="1186963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5</xdr:row>
      <xdr:rowOff>1456</xdr:rowOff>
    </xdr:from>
    <xdr:to>
      <xdr:col>6</xdr:col>
      <xdr:colOff>1248103</xdr:colOff>
      <xdr:row>6</xdr:row>
      <xdr:rowOff>9523</xdr:rowOff>
    </xdr:to>
    <xdr:pic>
      <xdr:nvPicPr>
        <xdr:cNvPr id="7" name="Image 6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25000" r="68781"/>
        <a:stretch>
          <a:fillRect/>
        </a:stretch>
      </xdr:blipFill>
      <xdr:spPr>
        <a:xfrm>
          <a:off x="5944915" y="1400646"/>
          <a:ext cx="1248102" cy="1197049"/>
        </a:xfrm>
        <a:prstGeom prst="rect">
          <a:avLst/>
        </a:prstGeom>
      </xdr:spPr>
    </xdr:pic>
    <xdr:clientData/>
  </xdr:twoCellAnchor>
  <xdr:twoCellAnchor editAs="oneCell">
    <xdr:from>
      <xdr:col>8</xdr:col>
      <xdr:colOff>6281</xdr:colOff>
      <xdr:row>5</xdr:row>
      <xdr:rowOff>0</xdr:rowOff>
    </xdr:from>
    <xdr:to>
      <xdr:col>9</xdr:col>
      <xdr:colOff>0</xdr:colOff>
      <xdr:row>6</xdr:row>
      <xdr:rowOff>7326</xdr:rowOff>
    </xdr:to>
    <xdr:pic>
      <xdr:nvPicPr>
        <xdr:cNvPr id="10" name="Image 9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31126" r="62488"/>
        <a:stretch>
          <a:fillRect/>
        </a:stretch>
      </xdr:blipFill>
      <xdr:spPr>
        <a:xfrm>
          <a:off x="7450435" y="1406769"/>
          <a:ext cx="1305238" cy="1201615"/>
        </a:xfrm>
        <a:prstGeom prst="rect">
          <a:avLst/>
        </a:prstGeom>
      </xdr:spPr>
    </xdr:pic>
    <xdr:clientData/>
  </xdr:twoCellAnchor>
  <xdr:twoCellAnchor editAs="oneCell">
    <xdr:from>
      <xdr:col>9</xdr:col>
      <xdr:colOff>11207</xdr:colOff>
      <xdr:row>4</xdr:row>
      <xdr:rowOff>194612</xdr:rowOff>
    </xdr:from>
    <xdr:to>
      <xdr:col>9</xdr:col>
      <xdr:colOff>1299883</xdr:colOff>
      <xdr:row>6</xdr:row>
      <xdr:rowOff>11206</xdr:rowOff>
    </xdr:to>
    <xdr:pic>
      <xdr:nvPicPr>
        <xdr:cNvPr id="12" name="Image 11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37492" r="56290"/>
        <a:stretch>
          <a:fillRect/>
        </a:stretch>
      </xdr:blipFill>
      <xdr:spPr>
        <a:xfrm>
          <a:off x="8740589" y="1404847"/>
          <a:ext cx="1288676" cy="1206124"/>
        </a:xfrm>
        <a:prstGeom prst="rect">
          <a:avLst/>
        </a:prstGeom>
      </xdr:spPr>
    </xdr:pic>
    <xdr:clientData/>
  </xdr:twoCellAnchor>
  <xdr:twoCellAnchor editAs="oneCell">
    <xdr:from>
      <xdr:col>9</xdr:col>
      <xdr:colOff>1299881</xdr:colOff>
      <xdr:row>5</xdr:row>
      <xdr:rowOff>11205</xdr:rowOff>
    </xdr:from>
    <xdr:to>
      <xdr:col>10</xdr:col>
      <xdr:colOff>1299881</xdr:colOff>
      <xdr:row>5</xdr:row>
      <xdr:rowOff>1187823</xdr:rowOff>
    </xdr:to>
    <xdr:pic>
      <xdr:nvPicPr>
        <xdr:cNvPr id="13" name="Image 12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43747" r="49998"/>
        <a:stretch>
          <a:fillRect/>
        </a:stretch>
      </xdr:blipFill>
      <xdr:spPr>
        <a:xfrm>
          <a:off x="10029263" y="1423146"/>
          <a:ext cx="1311089" cy="117661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</xdr:colOff>
      <xdr:row>9</xdr:row>
      <xdr:rowOff>185847</xdr:rowOff>
    </xdr:from>
    <xdr:to>
      <xdr:col>4</xdr:col>
      <xdr:colOff>8283</xdr:colOff>
      <xdr:row>11</xdr:row>
      <xdr:rowOff>11206</xdr:rowOff>
    </xdr:to>
    <xdr:pic>
      <xdr:nvPicPr>
        <xdr:cNvPr id="14" name="Image 13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56257" r="37451"/>
        <a:stretch>
          <a:fillRect/>
        </a:stretch>
      </xdr:blipFill>
      <xdr:spPr>
        <a:xfrm>
          <a:off x="2197814" y="3780499"/>
          <a:ext cx="1256034" cy="1109164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</xdr:colOff>
      <xdr:row>10</xdr:row>
      <xdr:rowOff>11205</xdr:rowOff>
    </xdr:from>
    <xdr:to>
      <xdr:col>3</xdr:col>
      <xdr:colOff>0</xdr:colOff>
      <xdr:row>11</xdr:row>
      <xdr:rowOff>0</xdr:rowOff>
    </xdr:to>
    <xdr:pic>
      <xdr:nvPicPr>
        <xdr:cNvPr id="15" name="Image 14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50002" r="43779"/>
        <a:stretch>
          <a:fillRect/>
        </a:stretch>
      </xdr:blipFill>
      <xdr:spPr>
        <a:xfrm>
          <a:off x="930089" y="3843617"/>
          <a:ext cx="1243852" cy="1075765"/>
        </a:xfrm>
        <a:prstGeom prst="rect">
          <a:avLst/>
        </a:prstGeom>
      </xdr:spPr>
    </xdr:pic>
    <xdr:clientData/>
  </xdr:twoCellAnchor>
  <xdr:twoCellAnchor editAs="oneCell">
    <xdr:from>
      <xdr:col>4</xdr:col>
      <xdr:colOff>9744</xdr:colOff>
      <xdr:row>9</xdr:row>
      <xdr:rowOff>193422</xdr:rowOff>
    </xdr:from>
    <xdr:to>
      <xdr:col>5</xdr:col>
      <xdr:colOff>8282</xdr:colOff>
      <xdr:row>11</xdr:row>
      <xdr:rowOff>2923</xdr:rowOff>
    </xdr:to>
    <xdr:pic>
      <xdr:nvPicPr>
        <xdr:cNvPr id="16" name="Image 15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62476" r="31342"/>
        <a:stretch>
          <a:fillRect/>
        </a:stretch>
      </xdr:blipFill>
      <xdr:spPr>
        <a:xfrm>
          <a:off x="3455309" y="3788074"/>
          <a:ext cx="1257495" cy="1093306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9</xdr:row>
      <xdr:rowOff>190500</xdr:rowOff>
    </xdr:from>
    <xdr:to>
      <xdr:col>5</xdr:col>
      <xdr:colOff>1247774</xdr:colOff>
      <xdr:row>11</xdr:row>
      <xdr:rowOff>9525</xdr:rowOff>
    </xdr:to>
    <xdr:pic>
      <xdr:nvPicPr>
        <xdr:cNvPr id="17" name="Image 16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68752" r="25034"/>
        <a:stretch>
          <a:fillRect/>
        </a:stretch>
      </xdr:blipFill>
      <xdr:spPr>
        <a:xfrm>
          <a:off x="4686300" y="3800475"/>
          <a:ext cx="1257299" cy="11049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</xdr:row>
      <xdr:rowOff>194520</xdr:rowOff>
    </xdr:from>
    <xdr:to>
      <xdr:col>7</xdr:col>
      <xdr:colOff>0</xdr:colOff>
      <xdr:row>11</xdr:row>
      <xdr:rowOff>9524</xdr:rowOff>
    </xdr:to>
    <xdr:pic>
      <xdr:nvPicPr>
        <xdr:cNvPr id="18" name="Image 17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74997" r="18789"/>
        <a:stretch>
          <a:fillRect/>
        </a:stretch>
      </xdr:blipFill>
      <xdr:spPr>
        <a:xfrm>
          <a:off x="5962650" y="3804495"/>
          <a:ext cx="1247775" cy="1100879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9</xdr:row>
      <xdr:rowOff>186471</xdr:rowOff>
    </xdr:from>
    <xdr:to>
      <xdr:col>9</xdr:col>
      <xdr:colOff>9524</xdr:colOff>
      <xdr:row>10</xdr:row>
      <xdr:rowOff>1085849</xdr:rowOff>
    </xdr:to>
    <xdr:pic>
      <xdr:nvPicPr>
        <xdr:cNvPr id="19" name="Image 18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81242" r="12481"/>
        <a:stretch>
          <a:fillRect/>
        </a:stretch>
      </xdr:blipFill>
      <xdr:spPr>
        <a:xfrm>
          <a:off x="7419975" y="3796446"/>
          <a:ext cx="1333499" cy="1099403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9</xdr:row>
      <xdr:rowOff>190499</xdr:rowOff>
    </xdr:from>
    <xdr:to>
      <xdr:col>10</xdr:col>
      <xdr:colOff>19049</xdr:colOff>
      <xdr:row>11</xdr:row>
      <xdr:rowOff>19049</xdr:rowOff>
    </xdr:to>
    <xdr:pic>
      <xdr:nvPicPr>
        <xdr:cNvPr id="20" name="Image 19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87487" r="6267"/>
        <a:stretch>
          <a:fillRect/>
        </a:stretch>
      </xdr:blipFill>
      <xdr:spPr>
        <a:xfrm>
          <a:off x="8753474" y="3800474"/>
          <a:ext cx="1323975" cy="111442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9</xdr:row>
      <xdr:rowOff>200024</xdr:rowOff>
    </xdr:from>
    <xdr:to>
      <xdr:col>10</xdr:col>
      <xdr:colOff>1304925</xdr:colOff>
      <xdr:row>11</xdr:row>
      <xdr:rowOff>9524</xdr:rowOff>
    </xdr:to>
    <xdr:pic>
      <xdr:nvPicPr>
        <xdr:cNvPr id="21" name="Image 20" descr="32e98e31414c3245c33f6f29abf4ef.jpg"/>
        <xdr:cNvPicPr>
          <a:picLocks noChangeAspect="1"/>
        </xdr:cNvPicPr>
      </xdr:nvPicPr>
      <xdr:blipFill>
        <a:blip xmlns:r="http://schemas.openxmlformats.org/officeDocument/2006/relationships" r:embed="rId1"/>
        <a:srcRect l="93764"/>
        <a:stretch>
          <a:fillRect/>
        </a:stretch>
      </xdr:blipFill>
      <xdr:spPr>
        <a:xfrm>
          <a:off x="10058401" y="3809999"/>
          <a:ext cx="1304924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381000</xdr:rowOff>
    </xdr:from>
    <xdr:to>
      <xdr:col>3</xdr:col>
      <xdr:colOff>3207</xdr:colOff>
      <xdr:row>5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5786" y="1918607"/>
          <a:ext cx="1227850" cy="11430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11205</xdr:colOff>
      <xdr:row>3</xdr:row>
      <xdr:rowOff>385508</xdr:rowOff>
    </xdr:from>
    <xdr:to>
      <xdr:col>3</xdr:col>
      <xdr:colOff>1243853</xdr:colOff>
      <xdr:row>5</xdr:row>
      <xdr:rowOff>0</xdr:rowOff>
    </xdr:to>
    <xdr:pic>
      <xdr:nvPicPr>
        <xdr:cNvPr id="24" name="Image 23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r="90059"/>
        <a:stretch>
          <a:fillRect/>
        </a:stretch>
      </xdr:blipFill>
      <xdr:spPr>
        <a:xfrm>
          <a:off x="2351634" y="1923115"/>
          <a:ext cx="1232648" cy="1138492"/>
        </a:xfrm>
        <a:prstGeom prst="rect">
          <a:avLst/>
        </a:prstGeom>
      </xdr:spPr>
    </xdr:pic>
    <xdr:clientData/>
  </xdr:twoCellAnchor>
  <xdr:twoCellAnchor editAs="oneCell">
    <xdr:from>
      <xdr:col>4</xdr:col>
      <xdr:colOff>3201</xdr:colOff>
      <xdr:row>3</xdr:row>
      <xdr:rowOff>378730</xdr:rowOff>
    </xdr:from>
    <xdr:to>
      <xdr:col>5</xdr:col>
      <xdr:colOff>0</xdr:colOff>
      <xdr:row>5</xdr:row>
      <xdr:rowOff>0</xdr:rowOff>
    </xdr:to>
    <xdr:pic>
      <xdr:nvPicPr>
        <xdr:cNvPr id="26" name="Image 25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10059" r="80059"/>
        <a:stretch>
          <a:fillRect/>
        </a:stretch>
      </xdr:blipFill>
      <xdr:spPr>
        <a:xfrm>
          <a:off x="3268915" y="1249587"/>
          <a:ext cx="1248656" cy="114527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3</xdr:row>
      <xdr:rowOff>378999</xdr:rowOff>
    </xdr:from>
    <xdr:to>
      <xdr:col>6</xdr:col>
      <xdr:colOff>1</xdr:colOff>
      <xdr:row>5</xdr:row>
      <xdr:rowOff>13607</xdr:rowOff>
    </xdr:to>
    <xdr:pic>
      <xdr:nvPicPr>
        <xdr:cNvPr id="28" name="Image 27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20000" r="70118"/>
        <a:stretch>
          <a:fillRect/>
        </a:stretch>
      </xdr:blipFill>
      <xdr:spPr>
        <a:xfrm>
          <a:off x="4528777" y="1249856"/>
          <a:ext cx="1240652" cy="1158608"/>
        </a:xfrm>
        <a:prstGeom prst="rect">
          <a:avLst/>
        </a:prstGeom>
      </xdr:spPr>
    </xdr:pic>
    <xdr:clientData/>
  </xdr:twoCellAnchor>
  <xdr:twoCellAnchor editAs="oneCell">
    <xdr:from>
      <xdr:col>5</xdr:col>
      <xdr:colOff>1243852</xdr:colOff>
      <xdr:row>4</xdr:row>
      <xdr:rowOff>1</xdr:rowOff>
    </xdr:from>
    <xdr:to>
      <xdr:col>7</xdr:col>
      <xdr:colOff>11207</xdr:colOff>
      <xdr:row>5</xdr:row>
      <xdr:rowOff>11205</xdr:rowOff>
    </xdr:to>
    <xdr:pic>
      <xdr:nvPicPr>
        <xdr:cNvPr id="29" name="Image 28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29941" r="60059"/>
        <a:stretch>
          <a:fillRect/>
        </a:stretch>
      </xdr:blipFill>
      <xdr:spPr>
        <a:xfrm>
          <a:off x="5771028" y="1266266"/>
          <a:ext cx="1277472" cy="113179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3201</xdr:colOff>
      <xdr:row>4</xdr:row>
      <xdr:rowOff>1120586</xdr:rowOff>
    </xdr:to>
    <xdr:pic>
      <xdr:nvPicPr>
        <xdr:cNvPr id="30" name="Image 29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39941" r="50000"/>
        <a:stretch>
          <a:fillRect/>
        </a:stretch>
      </xdr:blipFill>
      <xdr:spPr>
        <a:xfrm>
          <a:off x="7037295" y="1266265"/>
          <a:ext cx="1255057" cy="1120586"/>
        </a:xfrm>
        <a:prstGeom prst="rect">
          <a:avLst/>
        </a:prstGeom>
      </xdr:spPr>
    </xdr:pic>
    <xdr:clientData/>
  </xdr:twoCellAnchor>
  <xdr:twoCellAnchor editAs="oneCell">
    <xdr:from>
      <xdr:col>7</xdr:col>
      <xdr:colOff>1243852</xdr:colOff>
      <xdr:row>3</xdr:row>
      <xdr:rowOff>376542</xdr:rowOff>
    </xdr:from>
    <xdr:to>
      <xdr:col>8</xdr:col>
      <xdr:colOff>1243852</xdr:colOff>
      <xdr:row>4</xdr:row>
      <xdr:rowOff>1119867</xdr:rowOff>
    </xdr:to>
    <xdr:pic>
      <xdr:nvPicPr>
        <xdr:cNvPr id="31" name="Image 30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49941" r="40000"/>
        <a:stretch>
          <a:fillRect/>
        </a:stretch>
      </xdr:blipFill>
      <xdr:spPr>
        <a:xfrm>
          <a:off x="8591709" y="1914149"/>
          <a:ext cx="1251857" cy="1147457"/>
        </a:xfrm>
        <a:prstGeom prst="rect">
          <a:avLst/>
        </a:prstGeom>
      </xdr:spPr>
    </xdr:pic>
    <xdr:clientData/>
  </xdr:twoCellAnchor>
  <xdr:twoCellAnchor editAs="oneCell">
    <xdr:from>
      <xdr:col>8</xdr:col>
      <xdr:colOff>1243853</xdr:colOff>
      <xdr:row>3</xdr:row>
      <xdr:rowOff>385507</xdr:rowOff>
    </xdr:from>
    <xdr:to>
      <xdr:col>10</xdr:col>
      <xdr:colOff>11204</xdr:colOff>
      <xdr:row>4</xdr:row>
      <xdr:rowOff>1115786</xdr:rowOff>
    </xdr:to>
    <xdr:pic>
      <xdr:nvPicPr>
        <xdr:cNvPr id="32" name="Image 31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59941" r="30118"/>
        <a:stretch>
          <a:fillRect/>
        </a:stretch>
      </xdr:blipFill>
      <xdr:spPr>
        <a:xfrm>
          <a:off x="9843567" y="1923114"/>
          <a:ext cx="1271066" cy="1124886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1232647</xdr:colOff>
      <xdr:row>3</xdr:row>
      <xdr:rowOff>369794</xdr:rowOff>
    </xdr:from>
    <xdr:to>
      <xdr:col>11</xdr:col>
      <xdr:colOff>11205</xdr:colOff>
      <xdr:row>5</xdr:row>
      <xdr:rowOff>0</xdr:rowOff>
    </xdr:to>
    <xdr:pic>
      <xdr:nvPicPr>
        <xdr:cNvPr id="33" name="Image 32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70000" r="19941"/>
        <a:stretch>
          <a:fillRect/>
        </a:stretch>
      </xdr:blipFill>
      <xdr:spPr>
        <a:xfrm>
          <a:off x="11084218" y="1907401"/>
          <a:ext cx="1282273" cy="1154206"/>
        </a:xfrm>
        <a:prstGeom prst="rect">
          <a:avLst/>
        </a:prstGeom>
      </xdr:spPr>
    </xdr:pic>
    <xdr:clientData/>
  </xdr:twoCellAnchor>
  <xdr:twoCellAnchor editAs="oneCell">
    <xdr:from>
      <xdr:col>11</xdr:col>
      <xdr:colOff>3200</xdr:colOff>
      <xdr:row>3</xdr:row>
      <xdr:rowOff>381000</xdr:rowOff>
    </xdr:from>
    <xdr:to>
      <xdr:col>12</xdr:col>
      <xdr:colOff>11205</xdr:colOff>
      <xdr:row>5</xdr:row>
      <xdr:rowOff>0</xdr:rowOff>
    </xdr:to>
    <xdr:pic>
      <xdr:nvPicPr>
        <xdr:cNvPr id="34" name="Image 33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80000" r="10059"/>
        <a:stretch>
          <a:fillRect/>
        </a:stretch>
      </xdr:blipFill>
      <xdr:spPr>
        <a:xfrm>
          <a:off x="12358486" y="1918607"/>
          <a:ext cx="1259862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385707</xdr:rowOff>
    </xdr:from>
    <xdr:to>
      <xdr:col>12</xdr:col>
      <xdr:colOff>1243853</xdr:colOff>
      <xdr:row>4</xdr:row>
      <xdr:rowOff>1088571</xdr:rowOff>
    </xdr:to>
    <xdr:pic>
      <xdr:nvPicPr>
        <xdr:cNvPr id="35" name="Image 34" descr="883f58d5594514ab5046511b0cebba.jpg"/>
        <xdr:cNvPicPr>
          <a:picLocks noChangeAspect="1"/>
        </xdr:cNvPicPr>
      </xdr:nvPicPr>
      <xdr:blipFill>
        <a:blip xmlns:r="http://schemas.openxmlformats.org/officeDocument/2006/relationships" r:embed="rId2"/>
        <a:srcRect l="90059"/>
        <a:stretch>
          <a:fillRect/>
        </a:stretch>
      </xdr:blipFill>
      <xdr:spPr>
        <a:xfrm>
          <a:off x="13607143" y="1923314"/>
          <a:ext cx="1243853" cy="10974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4</xdr:row>
      <xdr:rowOff>9525</xdr:rowOff>
    </xdr:from>
    <xdr:to>
      <xdr:col>4</xdr:col>
      <xdr:colOff>0</xdr:colOff>
      <xdr:row>5</xdr:row>
      <xdr:rowOff>1</xdr:rowOff>
    </xdr:to>
    <xdr:pic>
      <xdr:nvPicPr>
        <xdr:cNvPr id="2" name="Image 1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r="92965"/>
        <a:stretch>
          <a:fillRect/>
        </a:stretch>
      </xdr:blipFill>
      <xdr:spPr>
        <a:xfrm>
          <a:off x="2324100" y="1933575"/>
          <a:ext cx="1247775" cy="11144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381000</xdr:rowOff>
    </xdr:from>
    <xdr:to>
      <xdr:col>3</xdr:col>
      <xdr:colOff>1</xdr:colOff>
      <xdr:row>5</xdr:row>
      <xdr:rowOff>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5786" y="1918607"/>
          <a:ext cx="1224643" cy="11430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1</xdr:colOff>
      <xdr:row>18</xdr:row>
      <xdr:rowOff>31297</xdr:rowOff>
    </xdr:to>
    <xdr:pic>
      <xdr:nvPicPr>
        <xdr:cNvPr id="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5786" y="6159953"/>
          <a:ext cx="1224643" cy="110626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0</xdr:colOff>
      <xdr:row>3</xdr:row>
      <xdr:rowOff>381280</xdr:rowOff>
    </xdr:from>
    <xdr:to>
      <xdr:col>5</xdr:col>
      <xdr:colOff>5442</xdr:colOff>
      <xdr:row>5</xdr:row>
      <xdr:rowOff>8164</xdr:rowOff>
    </xdr:to>
    <xdr:pic>
      <xdr:nvPicPr>
        <xdr:cNvPr id="35" name="Image 34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7146" r="85744"/>
        <a:stretch>
          <a:fillRect/>
        </a:stretch>
      </xdr:blipFill>
      <xdr:spPr>
        <a:xfrm>
          <a:off x="3571875" y="1914805"/>
          <a:ext cx="1257299" cy="1141359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3</xdr:row>
      <xdr:rowOff>377940</xdr:rowOff>
    </xdr:from>
    <xdr:to>
      <xdr:col>6</xdr:col>
      <xdr:colOff>0</xdr:colOff>
      <xdr:row>5</xdr:row>
      <xdr:rowOff>6803</xdr:rowOff>
    </xdr:to>
    <xdr:pic>
      <xdr:nvPicPr>
        <xdr:cNvPr id="36" name="Image 35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14292" r="78669"/>
        <a:stretch>
          <a:fillRect/>
        </a:stretch>
      </xdr:blipFill>
      <xdr:spPr>
        <a:xfrm>
          <a:off x="4819650" y="1911465"/>
          <a:ext cx="1266825" cy="11433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389431</xdr:rowOff>
    </xdr:from>
    <xdr:to>
      <xdr:col>7</xdr:col>
      <xdr:colOff>0</xdr:colOff>
      <xdr:row>5</xdr:row>
      <xdr:rowOff>6803</xdr:rowOff>
    </xdr:to>
    <xdr:pic>
      <xdr:nvPicPr>
        <xdr:cNvPr id="37" name="Image 36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21402" r="71488"/>
        <a:stretch>
          <a:fillRect/>
        </a:stretch>
      </xdr:blipFill>
      <xdr:spPr>
        <a:xfrm>
          <a:off x="6086475" y="1922956"/>
          <a:ext cx="1257300" cy="1131847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3</xdr:row>
      <xdr:rowOff>377500</xdr:rowOff>
    </xdr:from>
    <xdr:to>
      <xdr:col>8</xdr:col>
      <xdr:colOff>5442</xdr:colOff>
      <xdr:row>4</xdr:row>
      <xdr:rowOff>1114424</xdr:rowOff>
    </xdr:to>
    <xdr:pic>
      <xdr:nvPicPr>
        <xdr:cNvPr id="38" name="Image 37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28643" r="64357"/>
        <a:stretch>
          <a:fillRect/>
        </a:stretch>
      </xdr:blipFill>
      <xdr:spPr>
        <a:xfrm>
          <a:off x="7353299" y="1911025"/>
          <a:ext cx="1247775" cy="112744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</xdr:row>
      <xdr:rowOff>377161</xdr:rowOff>
    </xdr:from>
    <xdr:to>
      <xdr:col>9</xdr:col>
      <xdr:colOff>9524</xdr:colOff>
      <xdr:row>4</xdr:row>
      <xdr:rowOff>1123949</xdr:rowOff>
    </xdr:to>
    <xdr:pic>
      <xdr:nvPicPr>
        <xdr:cNvPr id="39" name="Image 38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35679" r="57142"/>
        <a:stretch>
          <a:fillRect/>
        </a:stretch>
      </xdr:blipFill>
      <xdr:spPr>
        <a:xfrm>
          <a:off x="8610600" y="1910686"/>
          <a:ext cx="1257299" cy="1137313"/>
        </a:xfrm>
        <a:prstGeom prst="rect">
          <a:avLst/>
        </a:prstGeom>
      </xdr:spPr>
    </xdr:pic>
    <xdr:clientData/>
  </xdr:twoCellAnchor>
  <xdr:twoCellAnchor editAs="oneCell">
    <xdr:from>
      <xdr:col>8</xdr:col>
      <xdr:colOff>1247775</xdr:colOff>
      <xdr:row>4</xdr:row>
      <xdr:rowOff>2369</xdr:rowOff>
    </xdr:from>
    <xdr:to>
      <xdr:col>9</xdr:col>
      <xdr:colOff>1247775</xdr:colOff>
      <xdr:row>4</xdr:row>
      <xdr:rowOff>1114425</xdr:rowOff>
    </xdr:to>
    <xdr:pic>
      <xdr:nvPicPr>
        <xdr:cNvPr id="40" name="Image 39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42929" r="50035"/>
        <a:stretch>
          <a:fillRect/>
        </a:stretch>
      </xdr:blipFill>
      <xdr:spPr>
        <a:xfrm>
          <a:off x="9848850" y="1926419"/>
          <a:ext cx="1257300" cy="111205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17</xdr:row>
      <xdr:rowOff>4163</xdr:rowOff>
    </xdr:from>
    <xdr:to>
      <xdr:col>4</xdr:col>
      <xdr:colOff>9524</xdr:colOff>
      <xdr:row>18</xdr:row>
      <xdr:rowOff>1360</xdr:rowOff>
    </xdr:to>
    <xdr:pic>
      <xdr:nvPicPr>
        <xdr:cNvPr id="41" name="Image 40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50000" r="42893"/>
        <a:stretch>
          <a:fillRect/>
        </a:stretch>
      </xdr:blipFill>
      <xdr:spPr>
        <a:xfrm>
          <a:off x="2324100" y="5909663"/>
          <a:ext cx="1257299" cy="107216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17</xdr:row>
      <xdr:rowOff>0</xdr:rowOff>
    </xdr:from>
    <xdr:to>
      <xdr:col>6</xdr:col>
      <xdr:colOff>28575</xdr:colOff>
      <xdr:row>18</xdr:row>
      <xdr:rowOff>1360</xdr:rowOff>
    </xdr:to>
    <xdr:pic>
      <xdr:nvPicPr>
        <xdr:cNvPr id="42" name="Image 41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64393" r="28607"/>
        <a:stretch>
          <a:fillRect/>
        </a:stretch>
      </xdr:blipFill>
      <xdr:spPr>
        <a:xfrm>
          <a:off x="4838700" y="5905500"/>
          <a:ext cx="1276350" cy="107632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16</xdr:row>
      <xdr:rowOff>269359</xdr:rowOff>
    </xdr:from>
    <xdr:to>
      <xdr:col>5</xdr:col>
      <xdr:colOff>0</xdr:colOff>
      <xdr:row>18</xdr:row>
      <xdr:rowOff>9525</xdr:rowOff>
    </xdr:to>
    <xdr:pic>
      <xdr:nvPicPr>
        <xdr:cNvPr id="43" name="Image 42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57214" r="35750"/>
        <a:stretch>
          <a:fillRect/>
        </a:stretch>
      </xdr:blipFill>
      <xdr:spPr>
        <a:xfrm>
          <a:off x="3581400" y="5898634"/>
          <a:ext cx="1247775" cy="109271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16</xdr:row>
      <xdr:rowOff>270911</xdr:rowOff>
    </xdr:from>
    <xdr:to>
      <xdr:col>7</xdr:col>
      <xdr:colOff>0</xdr:colOff>
      <xdr:row>18</xdr:row>
      <xdr:rowOff>9524</xdr:rowOff>
    </xdr:to>
    <xdr:pic>
      <xdr:nvPicPr>
        <xdr:cNvPr id="44" name="Image 43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71393" r="21500"/>
        <a:stretch>
          <a:fillRect/>
        </a:stretch>
      </xdr:blipFill>
      <xdr:spPr>
        <a:xfrm>
          <a:off x="6105525" y="5900186"/>
          <a:ext cx="1238250" cy="109116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16</xdr:row>
      <xdr:rowOff>255635</xdr:rowOff>
    </xdr:from>
    <xdr:to>
      <xdr:col>7</xdr:col>
      <xdr:colOff>1247775</xdr:colOff>
      <xdr:row>18</xdr:row>
      <xdr:rowOff>9524</xdr:rowOff>
    </xdr:to>
    <xdr:pic>
      <xdr:nvPicPr>
        <xdr:cNvPr id="45" name="Image 44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78607" r="14322"/>
        <a:stretch>
          <a:fillRect/>
        </a:stretch>
      </xdr:blipFill>
      <xdr:spPr>
        <a:xfrm>
          <a:off x="7353300" y="5884910"/>
          <a:ext cx="1238250" cy="11064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261195</xdr:rowOff>
    </xdr:from>
    <xdr:to>
      <xdr:col>9</xdr:col>
      <xdr:colOff>0</xdr:colOff>
      <xdr:row>18</xdr:row>
      <xdr:rowOff>9524</xdr:rowOff>
    </xdr:to>
    <xdr:pic>
      <xdr:nvPicPr>
        <xdr:cNvPr id="46" name="Image 45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85786" r="7107"/>
        <a:stretch>
          <a:fillRect/>
        </a:stretch>
      </xdr:blipFill>
      <xdr:spPr>
        <a:xfrm>
          <a:off x="8601075" y="5890470"/>
          <a:ext cx="1257300" cy="110087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262626</xdr:rowOff>
    </xdr:from>
    <xdr:to>
      <xdr:col>10</xdr:col>
      <xdr:colOff>5442</xdr:colOff>
      <xdr:row>18</xdr:row>
      <xdr:rowOff>0</xdr:rowOff>
    </xdr:to>
    <xdr:pic>
      <xdr:nvPicPr>
        <xdr:cNvPr id="47" name="Image 46" descr="12880610bd1d9abe4ff32ee820905c.jpg"/>
        <xdr:cNvPicPr>
          <a:picLocks noChangeAspect="1"/>
        </xdr:cNvPicPr>
      </xdr:nvPicPr>
      <xdr:blipFill>
        <a:blip xmlns:r="http://schemas.openxmlformats.org/officeDocument/2006/relationships" r:embed="rId1"/>
        <a:srcRect l="92822"/>
        <a:stretch>
          <a:fillRect/>
        </a:stretch>
      </xdr:blipFill>
      <xdr:spPr>
        <a:xfrm>
          <a:off x="9858375" y="5891901"/>
          <a:ext cx="1257299" cy="1089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225"/>
  <sheetViews>
    <sheetView showZeros="0" tabSelected="1" zoomScale="70" zoomScaleNormal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125" sqref="D125"/>
    </sheetView>
  </sheetViews>
  <sheetFormatPr baseColWidth="10" defaultRowHeight="15" outlineLevelRow="1"/>
  <cols>
    <col min="1" max="1" width="28.5703125" style="96" bestFit="1" customWidth="1"/>
    <col min="2" max="2" width="0.7109375" style="96" customWidth="1"/>
    <col min="3" max="3" width="9" style="96" customWidth="1"/>
    <col min="4" max="5" width="7.140625" style="96" customWidth="1"/>
    <col min="6" max="6" width="0.7109375" style="96" customWidth="1"/>
    <col min="7" max="7" width="8.7109375" style="96" customWidth="1"/>
    <col min="8" max="9" width="7.140625" style="96" customWidth="1"/>
    <col min="10" max="10" width="0.7109375" style="96" customWidth="1"/>
    <col min="11" max="11" width="9" style="96" customWidth="1"/>
    <col min="12" max="13" width="7.140625" style="96" customWidth="1"/>
    <col min="14" max="14" width="0.7109375" style="96" customWidth="1"/>
    <col min="15" max="15" width="9" style="96" customWidth="1"/>
    <col min="16" max="17" width="7.140625" style="96" customWidth="1"/>
    <col min="18" max="18" width="0.7109375" style="96" customWidth="1"/>
    <col min="19" max="19" width="9" style="96" customWidth="1"/>
    <col min="20" max="21" width="7.140625" style="96" customWidth="1"/>
    <col min="22" max="22" width="0.7109375" style="96" customWidth="1"/>
    <col min="23" max="23" width="9" style="96" customWidth="1"/>
    <col min="24" max="25" width="7.140625" style="96" customWidth="1"/>
    <col min="26" max="26" width="0.7109375" style="96" customWidth="1"/>
    <col min="27" max="27" width="9" style="96" customWidth="1"/>
    <col min="28" max="29" width="7.140625" style="96" customWidth="1"/>
    <col min="30" max="30" width="0.7109375" style="96" customWidth="1"/>
    <col min="31" max="31" width="9" style="96" customWidth="1"/>
    <col min="32" max="33" width="7.140625" style="96" customWidth="1"/>
    <col min="34" max="34" width="0.7109375" style="96" customWidth="1"/>
    <col min="35" max="35" width="9" style="96" customWidth="1"/>
    <col min="36" max="37" width="7.140625" style="96" customWidth="1"/>
    <col min="38" max="38" width="0.7109375" style="96" customWidth="1"/>
    <col min="39" max="39" width="9" style="96" customWidth="1"/>
    <col min="40" max="41" width="7.140625" style="96" customWidth="1"/>
    <col min="42" max="42" width="0.7109375" style="96" customWidth="1"/>
    <col min="43" max="16384" width="11.42578125" style="96"/>
  </cols>
  <sheetData>
    <row r="1" spans="1:42" ht="18.75">
      <c r="B1" s="97"/>
      <c r="C1" s="147">
        <f>'Onglet Ressources'!C7</f>
        <v>0</v>
      </c>
      <c r="D1" s="147"/>
      <c r="E1" s="147"/>
      <c r="F1" s="98"/>
      <c r="G1" s="147">
        <f>'Onglet Ressources'!C8</f>
        <v>0</v>
      </c>
      <c r="H1" s="147"/>
      <c r="I1" s="147"/>
      <c r="J1" s="98"/>
      <c r="K1" s="147">
        <f>'Onglet Ressources'!C9</f>
        <v>0</v>
      </c>
      <c r="L1" s="147"/>
      <c r="M1" s="147"/>
      <c r="N1" s="98"/>
      <c r="O1" s="147">
        <f>'Onglet Ressources'!C10</f>
        <v>0</v>
      </c>
      <c r="P1" s="147"/>
      <c r="Q1" s="147"/>
      <c r="R1" s="98"/>
      <c r="S1" s="147">
        <f>'Onglet Ressources'!C11</f>
        <v>0</v>
      </c>
      <c r="T1" s="147"/>
      <c r="U1" s="147"/>
      <c r="V1" s="98"/>
      <c r="W1" s="147">
        <f>'Onglet Ressources'!C12</f>
        <v>0</v>
      </c>
      <c r="X1" s="147"/>
      <c r="Y1" s="147"/>
      <c r="Z1" s="98"/>
      <c r="AA1" s="147">
        <f>'Onglet Ressources'!C13</f>
        <v>0</v>
      </c>
      <c r="AB1" s="147"/>
      <c r="AC1" s="147"/>
      <c r="AD1" s="98"/>
      <c r="AE1" s="147">
        <f>'Onglet Ressources'!C14</f>
        <v>0</v>
      </c>
      <c r="AF1" s="147"/>
      <c r="AG1" s="147"/>
      <c r="AH1" s="98"/>
      <c r="AI1" s="147">
        <f>'Onglet Ressources'!C15</f>
        <v>0</v>
      </c>
      <c r="AJ1" s="147"/>
      <c r="AK1" s="147"/>
      <c r="AL1" s="98"/>
      <c r="AM1" s="147" t="s">
        <v>107</v>
      </c>
      <c r="AN1" s="147"/>
      <c r="AO1" s="147"/>
      <c r="AP1" s="97"/>
    </row>
    <row r="2" spans="1:42" ht="111" customHeight="1">
      <c r="B2" s="99"/>
      <c r="F2" s="97"/>
      <c r="J2" s="97"/>
      <c r="N2" s="97"/>
      <c r="R2" s="97"/>
      <c r="V2" s="97"/>
      <c r="Z2" s="97"/>
      <c r="AD2" s="97"/>
      <c r="AH2" s="97"/>
      <c r="AL2" s="97"/>
      <c r="AP2" s="97"/>
    </row>
    <row r="3" spans="1:42">
      <c r="B3" s="97"/>
      <c r="C3" s="100">
        <f>'Onglet Ressources'!D7</f>
        <v>0</v>
      </c>
      <c r="D3" s="101">
        <f>'Onglet Ressources'!N7</f>
        <v>0</v>
      </c>
      <c r="E3" s="102">
        <f>'Onglet Ressources'!E7+('Onglet Installations'!J7*4)</f>
        <v>0</v>
      </c>
      <c r="F3" s="97"/>
      <c r="G3" s="100">
        <f>'Onglet Ressources'!D8</f>
        <v>0</v>
      </c>
      <c r="H3" s="101">
        <f>'Onglet Ressources'!N8</f>
        <v>0</v>
      </c>
      <c r="I3" s="102">
        <f>'Onglet Ressources'!E8+('Onglet Installations'!J8*4)</f>
        <v>0</v>
      </c>
      <c r="J3" s="97"/>
      <c r="K3" s="100">
        <f>'Onglet Ressources'!D9</f>
        <v>0</v>
      </c>
      <c r="L3" s="101">
        <f>'Onglet Ressources'!N9</f>
        <v>0</v>
      </c>
      <c r="M3" s="102">
        <f>'Onglet Ressources'!E9+('Onglet Installations'!J9*4)</f>
        <v>0</v>
      </c>
      <c r="N3" s="97"/>
      <c r="O3" s="100">
        <f>'Onglet Ressources'!D10</f>
        <v>0</v>
      </c>
      <c r="P3" s="101">
        <f>'Onglet Ressources'!N10</f>
        <v>0</v>
      </c>
      <c r="Q3" s="102">
        <f>'Onglet Ressources'!E10+('Onglet Installations'!J10*4)</f>
        <v>0</v>
      </c>
      <c r="R3" s="97"/>
      <c r="S3" s="100">
        <f>'Onglet Ressources'!D11</f>
        <v>0</v>
      </c>
      <c r="T3" s="101">
        <f>'Onglet Ressources'!N11</f>
        <v>0</v>
      </c>
      <c r="U3" s="102">
        <f>'Onglet Ressources'!E11+('Onglet Installations'!J11*4)</f>
        <v>0</v>
      </c>
      <c r="V3" s="97"/>
      <c r="W3" s="100">
        <f>'Onglet Ressources'!D12</f>
        <v>0</v>
      </c>
      <c r="X3" s="101">
        <f>'Onglet Ressources'!N12</f>
        <v>0</v>
      </c>
      <c r="Y3" s="102">
        <f>'Onglet Ressources'!E12+('Onglet Installations'!J12*4)</f>
        <v>0</v>
      </c>
      <c r="Z3" s="97"/>
      <c r="AA3" s="100">
        <f>'Onglet Ressources'!D13</f>
        <v>0</v>
      </c>
      <c r="AB3" s="101">
        <f>'Onglet Ressources'!N13</f>
        <v>0</v>
      </c>
      <c r="AC3" s="102">
        <f>'Onglet Ressources'!E13+('Onglet Installations'!J13*4)</f>
        <v>0</v>
      </c>
      <c r="AD3" s="97"/>
      <c r="AE3" s="100">
        <f>'Onglet Ressources'!D14</f>
        <v>0</v>
      </c>
      <c r="AF3" s="101">
        <f>'Onglet Ressources'!N14</f>
        <v>0</v>
      </c>
      <c r="AG3" s="102">
        <f>'Onglet Ressources'!E14+('Onglet Installations'!J14*4)</f>
        <v>0</v>
      </c>
      <c r="AH3" s="97"/>
      <c r="AI3" s="100">
        <f>'Onglet Ressources'!D15</f>
        <v>0</v>
      </c>
      <c r="AJ3" s="101">
        <f>'Onglet Ressources'!N15</f>
        <v>0</v>
      </c>
      <c r="AK3" s="102">
        <f>'Onglet Ressources'!E15+('Onglet Installations'!J15*4)</f>
        <v>0</v>
      </c>
      <c r="AL3" s="97"/>
      <c r="AM3" s="103"/>
      <c r="AN3" s="104"/>
      <c r="AO3" s="105"/>
    </row>
    <row r="4" spans="1:42" ht="18.75">
      <c r="A4" s="106"/>
      <c r="B4" s="107"/>
      <c r="C4" s="108" t="s">
        <v>83</v>
      </c>
      <c r="D4" s="139"/>
      <c r="E4" s="142">
        <f>((30 * 'Onglet Ressources'!L7* (1.05 + 'Onglet Recherche'!C$8 * 0.01) ^ 'Onglet Ressources'!L7)+((('Onglet Ressources'!G7 / 4) + 20)*'Onglet Ressources'!M7)+(20 * 'Onglet Ressources'!K7 * 1.1^'Onglet Ressources'!K7))-((10 * 'Onglet Ressources'!H7 * 1.1^'Onglet Ressources'!H7)+(10 * 'Onglet Ressources'!I7 * 1.1^'Onglet Ressources'!I7)+(20 * 'Onglet Ressources'!J7 * 1.1^'Onglet Ressources'!J7))</f>
        <v>0</v>
      </c>
      <c r="F4" s="122"/>
      <c r="G4" s="140" t="s">
        <v>83</v>
      </c>
      <c r="H4" s="139"/>
      <c r="I4" s="141">
        <f>((30 * 'Onglet Ressources'!L8* (1.05 + 'Onglet Recherche'!C$8 * 0.01) ^ 'Onglet Ressources'!L8)+((('Onglet Ressources'!G8 / 4) + 20)*'Onglet Ressources'!M8)+(20 * 'Onglet Ressources'!K8 * 1.1^'Onglet Ressources'!K8))-((10 * 'Onglet Ressources'!H8 * 1.1^'Onglet Ressources'!H8)+(10 * 'Onglet Ressources'!I8 * 1.1^'Onglet Ressources'!I8)+(20 * 'Onglet Ressources'!J8 * 1.1^'Onglet Ressources'!J8))</f>
        <v>0</v>
      </c>
      <c r="J4" s="122"/>
      <c r="K4" s="140" t="s">
        <v>83</v>
      </c>
      <c r="L4" s="139"/>
      <c r="M4" s="141">
        <f>((30 * 'Onglet Ressources'!L9* (1.05 + 'Onglet Recherche'!C$8 * 0.01) ^ 'Onglet Ressources'!L9)+((('Onglet Ressources'!G9 / 4) + 20)*'Onglet Ressources'!M9)+(20 * 'Onglet Ressources'!K9 * 1.1^'Onglet Ressources'!K9))-((10 * 'Onglet Ressources'!H9 * 1.1^'Onglet Ressources'!H9)+(10 * 'Onglet Ressources'!I9 * 1.1^'Onglet Ressources'!I9)+(20 * 'Onglet Ressources'!J9 * 1.1^'Onglet Ressources'!J9))</f>
        <v>0</v>
      </c>
      <c r="N4" s="122"/>
      <c r="O4" s="140" t="s">
        <v>83</v>
      </c>
      <c r="P4" s="139"/>
      <c r="Q4" s="141">
        <f>((30 * 'Onglet Ressources'!L10* (1.05 + 'Onglet Recherche'!C$8 * 0.01) ^ 'Onglet Ressources'!L10)+((('Onglet Ressources'!G10 / 4) + 20)*'Onglet Ressources'!M10)+(20 * 'Onglet Ressources'!K10 * 1.1^'Onglet Ressources'!K10))-((10 * 'Onglet Ressources'!H10 * 1.1^'Onglet Ressources'!H10)+(10 * 'Onglet Ressources'!I10 * 1.1^'Onglet Ressources'!I10)+(20 * 'Onglet Ressources'!J10 * 1.1^'Onglet Ressources'!J10))</f>
        <v>0</v>
      </c>
      <c r="R4" s="122"/>
      <c r="S4" s="140" t="s">
        <v>83</v>
      </c>
      <c r="T4" s="139"/>
      <c r="U4" s="141">
        <f>((30 * 'Onglet Ressources'!L11* (1.05 + 'Onglet Recherche'!C$8 * 0.01) ^ 'Onglet Ressources'!L11)+((('Onglet Ressources'!G11/ 4) + 20)*'Onglet Ressources'!M11)+(20 * 'Onglet Ressources'!K11 * 1.1^'Onglet Ressources'!K11))-((10 * 'Onglet Ressources'!H11 * 1.1^'Onglet Ressources'!H11)+(10 * 'Onglet Ressources'!I11 * 1.1^'Onglet Ressources'!I11)+(20 * 'Onglet Ressources'!J11 * 1.1^'Onglet Ressources'!J11))</f>
        <v>0</v>
      </c>
      <c r="V4" s="122"/>
      <c r="W4" s="140" t="s">
        <v>83</v>
      </c>
      <c r="X4" s="139"/>
      <c r="Y4" s="141">
        <f>((30 * 'Onglet Ressources'!L12* (1.05 + 'Onglet Recherche'!C$8 * 0.01) ^ 'Onglet Ressources'!L12)+((('Onglet Ressources'!G12 / 4) + 20)*'Onglet Ressources'!M12)+(20 * 'Onglet Ressources'!K12 * 1.1^'Onglet Ressources'!K12))-((10 * 'Onglet Ressources'!H12 * 1.1^'Onglet Ressources'!H12)+(10 * 'Onglet Ressources'!I12 * 1.1^'Onglet Ressources'!I12)+(20 * 'Onglet Ressources'!J12 * 1.1^'Onglet Ressources'!J12))</f>
        <v>0</v>
      </c>
      <c r="Z4" s="122"/>
      <c r="AA4" s="140" t="s">
        <v>83</v>
      </c>
      <c r="AB4" s="139"/>
      <c r="AC4" s="141">
        <f>((30 * 'Onglet Ressources'!L13* (1.05 + 'Onglet Recherche'!C$8 * 0.01) ^ 'Onglet Ressources'!L13)+((('Onglet Ressources'!G13 / 4) + 20)*'Onglet Ressources'!M13)+(20 * 'Onglet Ressources'!K13 * 1.1^'Onglet Ressources'!K13))-((10 * 'Onglet Ressources'!H13 * 1.1^'Onglet Ressources'!H13)+(10 * 'Onglet Ressources'!I13 * 1.1^'Onglet Ressources'!I13)+(20 * 'Onglet Ressources'!J13 * 1.1^'Onglet Ressources'!J13))</f>
        <v>0</v>
      </c>
      <c r="AD4" s="122">
        <f>((30 * 'Onglet Ressources'!L13* (1.05 + 'Onglet Recherche'!C$8 * 0.01) ^ 'Onglet Ressources'!L13)+((('Onglet Ressources'!G13 / 4) + 20)*'Onglet Ressources'!M13)+(20 * 'Onglet Ressources'!K13 * 1.1^'Onglet Ressources'!K13))-((10 * 'Onglet Ressources'!H13 * 1.1^'Onglet Ressources'!H13)+(10 * 'Onglet Ressources'!I13 * 1.1^'Onglet Ressources'!I13)+(20 * 'Onglet Ressources'!J13 * 1.1^'Onglet Ressources'!J13))</f>
        <v>0</v>
      </c>
      <c r="AE4" s="140" t="s">
        <v>83</v>
      </c>
      <c r="AF4" s="139"/>
      <c r="AG4" s="141">
        <f>((30 * 'Onglet Ressources'!L14* (1.05 + 'Onglet Recherche'!C$8 * 0.01) ^ 'Onglet Ressources'!L14)+((('Onglet Ressources'!G14 / 4) + 20)*'Onglet Ressources'!M14)+(20 * 'Onglet Ressources'!K14 * 1.1^'Onglet Ressources'!K14))-((10 * 'Onglet Ressources'!H14 * 1.1^'Onglet Ressources'!H14)+(10 * 'Onglet Ressources'!I14 * 1.1^'Onglet Ressources'!I14)+(20 * 'Onglet Ressources'!J14 * 1.1^'Onglet Ressources'!J14))</f>
        <v>0</v>
      </c>
      <c r="AH4" s="122"/>
      <c r="AI4" s="140" t="s">
        <v>83</v>
      </c>
      <c r="AJ4" s="139"/>
      <c r="AK4" s="141">
        <f>((30 * 'Onglet Ressources'!L15* (1.05 + 'Onglet Recherche'!C$8 * 0.01) ^ 'Onglet Ressources'!L15)+((('Onglet Ressources'!G15 / 4) + 20)*'Onglet Ressources'!M15)+(20 * 'Onglet Ressources'!K15 * 1.1^'Onglet Ressources'!K15))-((10 * 'Onglet Ressources'!H15 * 1.1^'Onglet Ressources'!H15)+(10 * 'Onglet Ressources'!I15 * 1.1^'Onglet Ressources'!I15)+(20 * 'Onglet Ressources'!J15 * 1.1^'Onglet Ressources'!J15))</f>
        <v>0</v>
      </c>
      <c r="AL4" s="97"/>
      <c r="AM4" s="109"/>
      <c r="AN4" s="106"/>
      <c r="AO4" s="110"/>
    </row>
    <row r="5" spans="1:42" ht="17.25" customHeight="1">
      <c r="A5" s="111"/>
      <c r="B5" s="112"/>
      <c r="C5" s="113">
        <f>'Onglet Ressources'!F7</f>
        <v>0</v>
      </c>
      <c r="D5" s="114" t="s">
        <v>104</v>
      </c>
      <c r="E5" s="115">
        <f>'Onglet Ressources'!G7</f>
        <v>0</v>
      </c>
      <c r="F5" s="97"/>
      <c r="G5" s="113">
        <f>'Onglet Ressources'!F8</f>
        <v>0</v>
      </c>
      <c r="H5" s="114" t="s">
        <v>104</v>
      </c>
      <c r="I5" s="115">
        <f>'Onglet Ressources'!G8</f>
        <v>0</v>
      </c>
      <c r="J5" s="97"/>
      <c r="K5" s="113">
        <f>'Onglet Ressources'!F9</f>
        <v>0</v>
      </c>
      <c r="L5" s="114" t="s">
        <v>104</v>
      </c>
      <c r="M5" s="115">
        <f>'Onglet Ressources'!G9</f>
        <v>0</v>
      </c>
      <c r="N5" s="97"/>
      <c r="O5" s="113">
        <f>'Onglet Ressources'!F10</f>
        <v>0</v>
      </c>
      <c r="P5" s="114" t="s">
        <v>104</v>
      </c>
      <c r="Q5" s="115">
        <f>'Onglet Ressources'!G10</f>
        <v>0</v>
      </c>
      <c r="R5" s="97"/>
      <c r="S5" s="113">
        <f>'Onglet Ressources'!F11</f>
        <v>0</v>
      </c>
      <c r="T5" s="114" t="s">
        <v>104</v>
      </c>
      <c r="U5" s="115">
        <f>'Onglet Ressources'!G11</f>
        <v>0</v>
      </c>
      <c r="V5" s="97"/>
      <c r="W5" s="113">
        <f>'Onglet Ressources'!F12</f>
        <v>0</v>
      </c>
      <c r="X5" s="114" t="s">
        <v>104</v>
      </c>
      <c r="Y5" s="115">
        <f>'Onglet Ressources'!G12</f>
        <v>0</v>
      </c>
      <c r="Z5" s="97"/>
      <c r="AA5" s="113">
        <f>'Onglet Ressources'!F13</f>
        <v>0</v>
      </c>
      <c r="AB5" s="114" t="s">
        <v>104</v>
      </c>
      <c r="AC5" s="115">
        <f>'Onglet Ressources'!G13</f>
        <v>0</v>
      </c>
      <c r="AD5" s="97"/>
      <c r="AE5" s="113">
        <f>'Onglet Ressources'!F14</f>
        <v>0</v>
      </c>
      <c r="AF5" s="114" t="s">
        <v>104</v>
      </c>
      <c r="AG5" s="115">
        <f>'Onglet Ressources'!G14</f>
        <v>0</v>
      </c>
      <c r="AH5" s="97"/>
      <c r="AI5" s="113">
        <f>'Onglet Ressources'!F15</f>
        <v>0</v>
      </c>
      <c r="AJ5" s="114" t="s">
        <v>104</v>
      </c>
      <c r="AK5" s="115">
        <f>'Onglet Ressources'!G15</f>
        <v>0</v>
      </c>
      <c r="AL5" s="97"/>
      <c r="AM5" s="116"/>
      <c r="AN5" s="117"/>
      <c r="AO5" s="118"/>
    </row>
    <row r="6" spans="1:42" ht="5.25" customHeight="1"/>
    <row r="7" spans="1:42" ht="18">
      <c r="A7" s="119" t="s">
        <v>8</v>
      </c>
      <c r="B7" s="119"/>
      <c r="C7" s="119"/>
      <c r="D7" s="119"/>
      <c r="E7" s="119"/>
      <c r="G7" s="119"/>
      <c r="H7" s="119"/>
      <c r="I7" s="119"/>
      <c r="K7" s="119"/>
      <c r="L7" s="119"/>
      <c r="M7" s="119"/>
      <c r="O7" s="119"/>
      <c r="P7" s="119"/>
      <c r="Q7" s="119"/>
      <c r="S7" s="119"/>
      <c r="T7" s="119"/>
      <c r="U7" s="119"/>
      <c r="W7" s="119"/>
      <c r="X7" s="119"/>
      <c r="Y7" s="119"/>
      <c r="AA7" s="119"/>
      <c r="AB7" s="119"/>
      <c r="AC7" s="119"/>
      <c r="AE7" s="119"/>
      <c r="AF7" s="119"/>
      <c r="AG7" s="119"/>
      <c r="AI7" s="119"/>
      <c r="AJ7" s="119"/>
      <c r="AK7" s="119"/>
      <c r="AM7" s="119"/>
      <c r="AN7" s="119"/>
      <c r="AO7" s="119"/>
    </row>
    <row r="8" spans="1:42" ht="18" hidden="1" outlineLevel="1">
      <c r="A8" s="119"/>
      <c r="B8" s="119"/>
      <c r="C8" s="119"/>
      <c r="D8" s="119"/>
      <c r="E8" s="119"/>
      <c r="G8" s="119"/>
      <c r="H8" s="119"/>
      <c r="I8" s="119"/>
      <c r="K8" s="119"/>
      <c r="L8" s="119"/>
      <c r="M8" s="119"/>
      <c r="O8" s="119"/>
      <c r="P8" s="119"/>
      <c r="Q8" s="119"/>
      <c r="S8" s="119"/>
      <c r="T8" s="119"/>
      <c r="U8" s="119"/>
      <c r="W8" s="119"/>
      <c r="X8" s="119"/>
      <c r="Y8" s="119"/>
      <c r="AA8" s="119"/>
      <c r="AB8" s="119"/>
      <c r="AC8" s="119"/>
      <c r="AE8" s="119"/>
      <c r="AF8" s="119"/>
      <c r="AG8" s="119"/>
      <c r="AI8" s="119"/>
      <c r="AJ8" s="119"/>
      <c r="AK8" s="119"/>
      <c r="AM8" s="119"/>
      <c r="AN8" s="119"/>
      <c r="AO8" s="119"/>
    </row>
    <row r="9" spans="1:42" ht="3.75" hidden="1" customHeight="1" outlineLevel="1">
      <c r="A9" s="120"/>
      <c r="B9" s="99"/>
      <c r="C9" s="120"/>
      <c r="D9" s="120"/>
      <c r="E9" s="120"/>
      <c r="F9" s="97"/>
      <c r="G9" s="120"/>
      <c r="H9" s="120"/>
      <c r="I9" s="120"/>
      <c r="J9" s="97"/>
      <c r="K9" s="120"/>
      <c r="L9" s="120"/>
      <c r="M9" s="120"/>
      <c r="N9" s="97"/>
      <c r="O9" s="120"/>
      <c r="P9" s="120"/>
      <c r="Q9" s="120"/>
      <c r="R9" s="97"/>
      <c r="S9" s="120"/>
      <c r="T9" s="120"/>
      <c r="U9" s="120"/>
      <c r="V9" s="97"/>
      <c r="W9" s="120"/>
      <c r="X9" s="120"/>
      <c r="Y9" s="120"/>
      <c r="Z9" s="97"/>
      <c r="AA9" s="120"/>
      <c r="AB9" s="120"/>
      <c r="AC9" s="120"/>
      <c r="AD9" s="97"/>
      <c r="AE9" s="120"/>
      <c r="AF9" s="120"/>
      <c r="AG9" s="120"/>
      <c r="AH9" s="97"/>
      <c r="AI9" s="120"/>
      <c r="AJ9" s="120"/>
      <c r="AK9" s="120"/>
      <c r="AL9" s="97"/>
      <c r="AM9" s="120"/>
      <c r="AN9" s="120"/>
      <c r="AO9" s="120"/>
      <c r="AP9" s="97"/>
    </row>
    <row r="10" spans="1:42" ht="15.75" hidden="1" outlineLevel="1">
      <c r="A10" s="121" t="s">
        <v>76</v>
      </c>
      <c r="B10" s="99"/>
      <c r="C10" s="145">
        <f>30*'Onglet Ressources'!H7*1.1^'Onglet Ressources'!H7</f>
        <v>0</v>
      </c>
      <c r="D10" s="145"/>
      <c r="E10" s="145"/>
      <c r="F10" s="122"/>
      <c r="G10" s="145">
        <f>30*'Onglet Ressources'!H8*1.1^'Onglet Ressources'!H8</f>
        <v>0</v>
      </c>
      <c r="H10" s="145"/>
      <c r="I10" s="145"/>
      <c r="J10" s="122"/>
      <c r="K10" s="145">
        <f>30*'Onglet Ressources'!H9*1.1^'Onglet Ressources'!H9</f>
        <v>0</v>
      </c>
      <c r="L10" s="145"/>
      <c r="M10" s="145"/>
      <c r="N10" s="122"/>
      <c r="O10" s="145">
        <f>30*'Onglet Ressources'!H10*1.1^'Onglet Ressources'!H10</f>
        <v>0</v>
      </c>
      <c r="P10" s="145"/>
      <c r="Q10" s="145"/>
      <c r="R10" s="122"/>
      <c r="S10" s="145">
        <f>30*'Onglet Ressources'!H11*1.1^'Onglet Ressources'!H11</f>
        <v>0</v>
      </c>
      <c r="T10" s="145"/>
      <c r="U10" s="145"/>
      <c r="V10" s="122"/>
      <c r="W10" s="145">
        <f>30*'Onglet Ressources'!H12*1.1^'Onglet Ressources'!H12</f>
        <v>0</v>
      </c>
      <c r="X10" s="145"/>
      <c r="Y10" s="145"/>
      <c r="Z10" s="122"/>
      <c r="AA10" s="145">
        <f>30*'Onglet Ressources'!H13*1.1^'Onglet Ressources'!H13</f>
        <v>0</v>
      </c>
      <c r="AB10" s="145"/>
      <c r="AC10" s="145"/>
      <c r="AD10" s="122"/>
      <c r="AE10" s="145">
        <f>30*'Onglet Ressources'!H14*1.1^'Onglet Ressources'!H14</f>
        <v>0</v>
      </c>
      <c r="AF10" s="145"/>
      <c r="AG10" s="145"/>
      <c r="AH10" s="122"/>
      <c r="AI10" s="145">
        <f>30*'Onglet Ressources'!H15*1.1^'Onglet Ressources'!H15</f>
        <v>0</v>
      </c>
      <c r="AJ10" s="145"/>
      <c r="AK10" s="145"/>
      <c r="AL10" s="122"/>
      <c r="AM10" s="152">
        <f>SUM(C10:AK10)</f>
        <v>0</v>
      </c>
      <c r="AN10" s="152"/>
      <c r="AO10" s="152"/>
      <c r="AP10" s="97"/>
    </row>
    <row r="11" spans="1:42" ht="3" hidden="1" customHeight="1" outlineLevel="1">
      <c r="A11" s="120"/>
      <c r="B11" s="99"/>
      <c r="C11" s="123"/>
      <c r="D11" s="123"/>
      <c r="E11" s="123"/>
      <c r="F11" s="122"/>
      <c r="G11" s="123"/>
      <c r="H11" s="123"/>
      <c r="I11" s="123"/>
      <c r="J11" s="122"/>
      <c r="K11" s="123"/>
      <c r="L11" s="123"/>
      <c r="M11" s="123"/>
      <c r="N11" s="122"/>
      <c r="O11" s="123"/>
      <c r="P11" s="123"/>
      <c r="Q11" s="123"/>
      <c r="R11" s="122"/>
      <c r="S11" s="123"/>
      <c r="T11" s="123"/>
      <c r="U11" s="123"/>
      <c r="V11" s="122"/>
      <c r="W11" s="123"/>
      <c r="X11" s="123"/>
      <c r="Y11" s="123"/>
      <c r="Z11" s="122"/>
      <c r="AA11" s="123"/>
      <c r="AB11" s="123"/>
      <c r="AC11" s="123"/>
      <c r="AD11" s="122"/>
      <c r="AE11" s="123"/>
      <c r="AF11" s="123"/>
      <c r="AG11" s="123"/>
      <c r="AH11" s="122"/>
      <c r="AI11" s="123"/>
      <c r="AJ11" s="123"/>
      <c r="AK11" s="123"/>
      <c r="AL11" s="122"/>
      <c r="AM11" s="124"/>
      <c r="AN11" s="124"/>
      <c r="AO11" s="124"/>
      <c r="AP11" s="97"/>
    </row>
    <row r="12" spans="1:42" ht="15.75" hidden="1" outlineLevel="1">
      <c r="A12" s="125" t="s">
        <v>77</v>
      </c>
      <c r="B12" s="99"/>
      <c r="C12" s="143">
        <f>20*'Onglet Ressources'!I7*1.1^'Onglet Ressources'!I7</f>
        <v>0</v>
      </c>
      <c r="D12" s="143"/>
      <c r="E12" s="143"/>
      <c r="F12" s="122"/>
      <c r="G12" s="143">
        <f>20*'Onglet Ressources'!H8*1.1^'Onglet Ressources'!H8</f>
        <v>0</v>
      </c>
      <c r="H12" s="143"/>
      <c r="I12" s="143"/>
      <c r="J12" s="122"/>
      <c r="K12" s="143">
        <f>20*'Onglet Ressources'!H9*1.1^'Onglet Ressources'!H9</f>
        <v>0</v>
      </c>
      <c r="L12" s="143"/>
      <c r="M12" s="143"/>
      <c r="N12" s="122"/>
      <c r="O12" s="143">
        <f>20*'Onglet Ressources'!H10*1.1^'Onglet Ressources'!H10</f>
        <v>0</v>
      </c>
      <c r="P12" s="143"/>
      <c r="Q12" s="143"/>
      <c r="R12" s="122"/>
      <c r="S12" s="143">
        <f>20*'Onglet Ressources'!H11*1.1^'Onglet Ressources'!H11</f>
        <v>0</v>
      </c>
      <c r="T12" s="143"/>
      <c r="U12" s="143"/>
      <c r="V12" s="122"/>
      <c r="W12" s="143">
        <f>20*'Onglet Ressources'!H12*1.1^'Onglet Ressources'!H12</f>
        <v>0</v>
      </c>
      <c r="X12" s="143"/>
      <c r="Y12" s="143"/>
      <c r="Z12" s="122"/>
      <c r="AA12" s="143">
        <f>20*'Onglet Ressources'!H13*1.1^'Onglet Ressources'!H13</f>
        <v>0</v>
      </c>
      <c r="AB12" s="143"/>
      <c r="AC12" s="143"/>
      <c r="AD12" s="122"/>
      <c r="AE12" s="143">
        <f>20*'Onglet Ressources'!H14*1.1^'Onglet Ressources'!H14</f>
        <v>0</v>
      </c>
      <c r="AF12" s="143"/>
      <c r="AG12" s="143"/>
      <c r="AH12" s="122"/>
      <c r="AI12" s="143">
        <f>20*'Onglet Ressources'!H15*1.1^'Onglet Ressources'!H15</f>
        <v>0</v>
      </c>
      <c r="AJ12" s="143"/>
      <c r="AK12" s="143"/>
      <c r="AL12" s="122"/>
      <c r="AM12" s="153">
        <f>SUM(C12:AK13)</f>
        <v>0</v>
      </c>
      <c r="AN12" s="153"/>
      <c r="AO12" s="153"/>
      <c r="AP12" s="97"/>
    </row>
    <row r="13" spans="1:42" ht="3.75" hidden="1" customHeight="1" outlineLevel="1">
      <c r="A13" s="120"/>
      <c r="B13" s="99"/>
      <c r="C13" s="123"/>
      <c r="D13" s="123"/>
      <c r="E13" s="123"/>
      <c r="F13" s="122"/>
      <c r="G13" s="123"/>
      <c r="H13" s="123"/>
      <c r="I13" s="123"/>
      <c r="J13" s="122"/>
      <c r="K13" s="123"/>
      <c r="L13" s="123"/>
      <c r="M13" s="123"/>
      <c r="N13" s="122"/>
      <c r="O13" s="123"/>
      <c r="P13" s="123"/>
      <c r="Q13" s="123"/>
      <c r="R13" s="122"/>
      <c r="S13" s="123"/>
      <c r="T13" s="123"/>
      <c r="U13" s="123"/>
      <c r="V13" s="122"/>
      <c r="W13" s="123"/>
      <c r="X13" s="123"/>
      <c r="Y13" s="123"/>
      <c r="Z13" s="122"/>
      <c r="AA13" s="123"/>
      <c r="AB13" s="123"/>
      <c r="AC13" s="123"/>
      <c r="AD13" s="122"/>
      <c r="AE13" s="123"/>
      <c r="AF13" s="123"/>
      <c r="AG13" s="123"/>
      <c r="AH13" s="122"/>
      <c r="AI13" s="123"/>
      <c r="AJ13" s="123"/>
      <c r="AK13" s="123"/>
      <c r="AL13" s="122"/>
      <c r="AM13" s="124"/>
      <c r="AN13" s="124"/>
      <c r="AO13" s="124"/>
      <c r="AP13" s="97"/>
    </row>
    <row r="14" spans="1:42" ht="15.75" hidden="1" outlineLevel="1">
      <c r="A14" s="121" t="s">
        <v>78</v>
      </c>
      <c r="B14" s="99"/>
      <c r="C14" s="145">
        <f>10 * 'Onglet Ressources'!J7 * 1.1^'Onglet Ressources'!J7* (-0.002 * 'Onglet Ressources'!G7 + 1.28 )-(10 *J6 * 1.1^J6 )</f>
        <v>0</v>
      </c>
      <c r="D14" s="145"/>
      <c r="E14" s="145"/>
      <c r="F14" s="122"/>
      <c r="G14" s="145">
        <f>10 * 'Onglet Ressources'!J8 * 1.1^'Onglet Ressources'!J8* (-0.002 * 'Onglet Ressources'!G8 + 1.28 )-(10 *J6 * 1.1^J6 )</f>
        <v>0</v>
      </c>
      <c r="H14" s="145"/>
      <c r="I14" s="145"/>
      <c r="J14" s="122"/>
      <c r="K14" s="145">
        <f>10 * 'Onglet Ressources'!J9 * 1.1^'Onglet Ressources'!J9* (-0.002 * 'Onglet Ressources'!G9 + 1.28 )-(10 *J6 * 1.1^J6 )</f>
        <v>0</v>
      </c>
      <c r="L14" s="145"/>
      <c r="M14" s="145"/>
      <c r="N14" s="122"/>
      <c r="O14" s="145">
        <f>10 * 'Onglet Ressources'!J10 * 1.1^'Onglet Ressources'!J10* (-0.002 * 'Onglet Ressources'!G10 + 1.28 )-(10 *J6 * 1.1^J6 )</f>
        <v>0</v>
      </c>
      <c r="P14" s="145"/>
      <c r="Q14" s="145"/>
      <c r="R14" s="122"/>
      <c r="S14" s="145">
        <f>10 * 'Onglet Ressources'!J11 * 1.1^'Onglet Ressources'!J11* (-0.002 * 'Onglet Ressources'!G11 + 1.28 )-(10 *J6 * 1.1^J6 )</f>
        <v>0</v>
      </c>
      <c r="T14" s="145"/>
      <c r="U14" s="145"/>
      <c r="V14" s="122"/>
      <c r="W14" s="145">
        <f>10 * 'Onglet Ressources'!J12 * 1.1^'Onglet Ressources'!J12* (-0.002 * 'Onglet Ressources'!G12 + 1.28 )-(10 *J6 * 1.1^J6 )</f>
        <v>0</v>
      </c>
      <c r="X14" s="145"/>
      <c r="Y14" s="145"/>
      <c r="Z14" s="122"/>
      <c r="AA14" s="145">
        <f>10 * 'Onglet Ressources'!J13 * 1.1^'Onglet Ressources'!J13* (-0.002 * 'Onglet Ressources'!G13 + 1.28 )-(10 *J6 * 1.1^J6 )</f>
        <v>0</v>
      </c>
      <c r="AB14" s="145"/>
      <c r="AC14" s="145"/>
      <c r="AD14" s="122"/>
      <c r="AE14" s="145">
        <f>10 * 'Onglet Ressources'!J14 * 1.1^'Onglet Ressources'!J14* (-0.002 * 'Onglet Ressources'!G14 + 1.28 )-(10 *J6 * 1.1^J6 )</f>
        <v>0</v>
      </c>
      <c r="AF14" s="145"/>
      <c r="AG14" s="145"/>
      <c r="AH14" s="122"/>
      <c r="AI14" s="145">
        <f>10 * 'Onglet Ressources'!J15 * 1.1^'Onglet Ressources'!J15* (-0.002 * 'Onglet Ressources'!G15 + 1.28 )-(10 *J6 * 1.1^J6 )</f>
        <v>0</v>
      </c>
      <c r="AJ14" s="145"/>
      <c r="AK14" s="145"/>
      <c r="AL14" s="122"/>
      <c r="AM14" s="152">
        <f>SUM(C14:AK14)</f>
        <v>0</v>
      </c>
      <c r="AN14" s="152"/>
      <c r="AO14" s="152"/>
      <c r="AP14" s="97"/>
    </row>
    <row r="15" spans="1:42" ht="3.75" hidden="1" customHeight="1" outlineLevel="1">
      <c r="A15" s="120"/>
      <c r="B15" s="99"/>
      <c r="C15" s="120"/>
      <c r="D15" s="120"/>
      <c r="E15" s="120"/>
      <c r="F15" s="97"/>
      <c r="G15" s="120"/>
      <c r="H15" s="120"/>
      <c r="I15" s="120"/>
      <c r="J15" s="97"/>
      <c r="K15" s="120"/>
      <c r="L15" s="120"/>
      <c r="M15" s="120"/>
      <c r="N15" s="97"/>
      <c r="O15" s="120"/>
      <c r="P15" s="120"/>
      <c r="Q15" s="120"/>
      <c r="R15" s="97"/>
      <c r="S15" s="120"/>
      <c r="T15" s="120"/>
      <c r="U15" s="120"/>
      <c r="V15" s="97"/>
      <c r="W15" s="120"/>
      <c r="X15" s="120"/>
      <c r="Y15" s="120"/>
      <c r="Z15" s="97"/>
      <c r="AA15" s="120"/>
      <c r="AB15" s="120"/>
      <c r="AC15" s="120"/>
      <c r="AD15" s="97"/>
      <c r="AE15" s="120"/>
      <c r="AF15" s="120"/>
      <c r="AG15" s="120"/>
      <c r="AH15" s="97"/>
      <c r="AI15" s="120"/>
      <c r="AJ15" s="120"/>
      <c r="AK15" s="120"/>
      <c r="AL15" s="97"/>
      <c r="AM15" s="120"/>
      <c r="AN15" s="120"/>
      <c r="AO15" s="120"/>
      <c r="AP15" s="97"/>
    </row>
    <row r="16" spans="1:42" collapsed="1">
      <c r="A16" s="126"/>
      <c r="B16" s="126"/>
      <c r="C16" s="126"/>
      <c r="D16" s="126"/>
      <c r="E16" s="126"/>
      <c r="G16" s="126"/>
      <c r="H16" s="126"/>
      <c r="I16" s="126"/>
      <c r="K16" s="126"/>
      <c r="L16" s="126"/>
      <c r="M16" s="126"/>
      <c r="O16" s="126"/>
      <c r="P16" s="126"/>
      <c r="Q16" s="126"/>
      <c r="S16" s="126"/>
      <c r="T16" s="126"/>
      <c r="U16" s="126"/>
      <c r="W16" s="126"/>
      <c r="X16" s="126"/>
      <c r="Y16" s="126"/>
      <c r="AA16" s="126"/>
      <c r="AB16" s="126"/>
      <c r="AC16" s="126"/>
      <c r="AE16" s="126"/>
      <c r="AF16" s="126"/>
      <c r="AG16" s="126"/>
      <c r="AI16" s="126"/>
      <c r="AJ16" s="126"/>
      <c r="AK16" s="126"/>
      <c r="AM16" s="126"/>
      <c r="AN16" s="126"/>
      <c r="AO16" s="126"/>
    </row>
    <row r="17" spans="1:42" ht="18">
      <c r="A17" s="119" t="s">
        <v>9</v>
      </c>
      <c r="B17" s="126"/>
      <c r="C17" s="126"/>
      <c r="D17" s="126"/>
      <c r="E17" s="126"/>
      <c r="G17" s="126"/>
      <c r="H17" s="126"/>
      <c r="I17" s="126"/>
      <c r="K17" s="126"/>
      <c r="L17" s="126"/>
      <c r="M17" s="126"/>
      <c r="O17" s="126"/>
      <c r="P17" s="126"/>
      <c r="Q17" s="126"/>
      <c r="S17" s="126"/>
      <c r="T17" s="126"/>
      <c r="U17" s="126"/>
      <c r="W17" s="126"/>
      <c r="X17" s="126"/>
      <c r="Y17" s="126"/>
      <c r="AA17" s="126"/>
      <c r="AB17" s="126"/>
      <c r="AC17" s="126"/>
      <c r="AE17" s="126"/>
      <c r="AF17" s="126"/>
      <c r="AG17" s="126"/>
      <c r="AI17" s="126"/>
      <c r="AJ17" s="126"/>
      <c r="AK17" s="126"/>
      <c r="AM17" s="126"/>
      <c r="AN17" s="126"/>
      <c r="AO17" s="126"/>
    </row>
    <row r="18" spans="1:42" hidden="1" outlineLevel="1">
      <c r="A18" s="126"/>
      <c r="B18" s="126"/>
      <c r="C18" s="126"/>
      <c r="D18" s="126"/>
      <c r="E18" s="126"/>
      <c r="G18" s="126"/>
      <c r="H18" s="126"/>
      <c r="I18" s="126"/>
      <c r="K18" s="126"/>
      <c r="L18" s="126"/>
      <c r="M18" s="126"/>
      <c r="O18" s="126"/>
      <c r="P18" s="126"/>
      <c r="Q18" s="126"/>
      <c r="S18" s="126"/>
      <c r="T18" s="126"/>
      <c r="U18" s="126"/>
      <c r="W18" s="126"/>
      <c r="X18" s="126"/>
      <c r="Y18" s="126"/>
      <c r="AA18" s="126"/>
      <c r="AB18" s="126"/>
      <c r="AC18" s="126"/>
      <c r="AE18" s="126"/>
      <c r="AF18" s="126"/>
      <c r="AG18" s="126"/>
      <c r="AI18" s="126"/>
      <c r="AJ18" s="126"/>
      <c r="AK18" s="126"/>
      <c r="AM18" s="126"/>
      <c r="AN18" s="126"/>
      <c r="AO18" s="126"/>
    </row>
    <row r="19" spans="1:42" ht="3.75" hidden="1" customHeight="1" outlineLevel="1">
      <c r="A19" s="120"/>
      <c r="B19" s="99"/>
      <c r="C19" s="120"/>
      <c r="D19" s="120"/>
      <c r="E19" s="120"/>
      <c r="F19" s="97"/>
      <c r="G19" s="120"/>
      <c r="H19" s="120"/>
      <c r="I19" s="120"/>
      <c r="J19" s="97"/>
      <c r="K19" s="120"/>
      <c r="L19" s="120"/>
      <c r="M19" s="120"/>
      <c r="N19" s="97"/>
      <c r="O19" s="120"/>
      <c r="P19" s="120"/>
      <c r="Q19" s="120"/>
      <c r="R19" s="97"/>
      <c r="S19" s="120"/>
      <c r="T19" s="120"/>
      <c r="U19" s="120"/>
      <c r="V19" s="97"/>
      <c r="W19" s="120"/>
      <c r="X19" s="120"/>
      <c r="Y19" s="120"/>
      <c r="Z19" s="97"/>
      <c r="AA19" s="120"/>
      <c r="AB19" s="120"/>
      <c r="AC19" s="120"/>
      <c r="AD19" s="97"/>
      <c r="AE19" s="120"/>
      <c r="AF19" s="120"/>
      <c r="AG19" s="120"/>
      <c r="AH19" s="97"/>
      <c r="AI19" s="120"/>
      <c r="AJ19" s="120"/>
      <c r="AK19" s="120"/>
      <c r="AL19" s="97"/>
      <c r="AM19" s="120"/>
      <c r="AN19" s="120"/>
      <c r="AO19" s="120"/>
      <c r="AP19" s="97"/>
    </row>
    <row r="20" spans="1:42" ht="15.75" hidden="1" outlineLevel="1">
      <c r="A20" s="121" t="s">
        <v>76</v>
      </c>
      <c r="B20" s="99"/>
      <c r="C20" s="145">
        <f>C10*24</f>
        <v>0</v>
      </c>
      <c r="D20" s="145"/>
      <c r="E20" s="145"/>
      <c r="F20" s="122"/>
      <c r="G20" s="145">
        <f>G10*24</f>
        <v>0</v>
      </c>
      <c r="H20" s="145"/>
      <c r="I20" s="145"/>
      <c r="J20" s="122"/>
      <c r="K20" s="145">
        <f>K10*24</f>
        <v>0</v>
      </c>
      <c r="L20" s="145"/>
      <c r="M20" s="145"/>
      <c r="N20" s="122"/>
      <c r="O20" s="145">
        <f>O10*24</f>
        <v>0</v>
      </c>
      <c r="P20" s="145"/>
      <c r="Q20" s="145"/>
      <c r="R20" s="122"/>
      <c r="S20" s="145">
        <f>S10*24</f>
        <v>0</v>
      </c>
      <c r="T20" s="145"/>
      <c r="U20" s="145"/>
      <c r="V20" s="122"/>
      <c r="W20" s="145">
        <f>W10*24</f>
        <v>0</v>
      </c>
      <c r="X20" s="145"/>
      <c r="Y20" s="145"/>
      <c r="Z20" s="122"/>
      <c r="AA20" s="145">
        <f>AA10*24</f>
        <v>0</v>
      </c>
      <c r="AB20" s="145"/>
      <c r="AC20" s="145"/>
      <c r="AD20" s="122"/>
      <c r="AE20" s="145">
        <f>AE10*24</f>
        <v>0</v>
      </c>
      <c r="AF20" s="145"/>
      <c r="AG20" s="145"/>
      <c r="AH20" s="122"/>
      <c r="AI20" s="145">
        <f>AI10*24</f>
        <v>0</v>
      </c>
      <c r="AJ20" s="145"/>
      <c r="AK20" s="145"/>
      <c r="AL20" s="122"/>
      <c r="AM20" s="146">
        <f>SUM(C20:AK20)</f>
        <v>0</v>
      </c>
      <c r="AN20" s="146"/>
      <c r="AO20" s="146"/>
      <c r="AP20" s="97"/>
    </row>
    <row r="21" spans="1:42" ht="3" hidden="1" customHeight="1" outlineLevel="1">
      <c r="A21" s="120"/>
      <c r="B21" s="99"/>
      <c r="C21" s="123"/>
      <c r="D21" s="123"/>
      <c r="E21" s="123"/>
      <c r="F21" s="122"/>
      <c r="G21" s="123"/>
      <c r="H21" s="123"/>
      <c r="I21" s="123"/>
      <c r="J21" s="122"/>
      <c r="K21" s="123"/>
      <c r="L21" s="123"/>
      <c r="M21" s="123"/>
      <c r="N21" s="122"/>
      <c r="O21" s="123"/>
      <c r="P21" s="123"/>
      <c r="Q21" s="123"/>
      <c r="R21" s="122"/>
      <c r="S21" s="123"/>
      <c r="T21" s="123"/>
      <c r="U21" s="123"/>
      <c r="V21" s="122"/>
      <c r="W21" s="123"/>
      <c r="X21" s="123"/>
      <c r="Y21" s="123"/>
      <c r="Z21" s="122"/>
      <c r="AA21" s="123"/>
      <c r="AB21" s="123"/>
      <c r="AC21" s="123"/>
      <c r="AD21" s="122"/>
      <c r="AE21" s="123"/>
      <c r="AF21" s="123"/>
      <c r="AG21" s="123"/>
      <c r="AH21" s="122"/>
      <c r="AI21" s="123"/>
      <c r="AJ21" s="123"/>
      <c r="AK21" s="123"/>
      <c r="AL21" s="122"/>
      <c r="AM21" s="127"/>
      <c r="AN21" s="127"/>
      <c r="AO21" s="127"/>
      <c r="AP21" s="97"/>
    </row>
    <row r="22" spans="1:42" ht="15.75" hidden="1" outlineLevel="1">
      <c r="A22" s="125" t="s">
        <v>77</v>
      </c>
      <c r="B22" s="99"/>
      <c r="C22" s="143">
        <f>C12*24</f>
        <v>0</v>
      </c>
      <c r="D22" s="143"/>
      <c r="E22" s="143"/>
      <c r="F22" s="122"/>
      <c r="G22" s="143">
        <f>G12*24</f>
        <v>0</v>
      </c>
      <c r="H22" s="143"/>
      <c r="I22" s="143"/>
      <c r="J22" s="122"/>
      <c r="K22" s="143">
        <f>K12*24</f>
        <v>0</v>
      </c>
      <c r="L22" s="143"/>
      <c r="M22" s="143"/>
      <c r="N22" s="122"/>
      <c r="O22" s="143">
        <f>O12*24</f>
        <v>0</v>
      </c>
      <c r="P22" s="143"/>
      <c r="Q22" s="143"/>
      <c r="R22" s="122"/>
      <c r="S22" s="143">
        <f>S12*24</f>
        <v>0</v>
      </c>
      <c r="T22" s="143"/>
      <c r="U22" s="143"/>
      <c r="V22" s="122"/>
      <c r="W22" s="143">
        <f>W12*24</f>
        <v>0</v>
      </c>
      <c r="X22" s="143"/>
      <c r="Y22" s="143"/>
      <c r="Z22" s="122"/>
      <c r="AA22" s="143">
        <f>AA12*24</f>
        <v>0</v>
      </c>
      <c r="AB22" s="143"/>
      <c r="AC22" s="143"/>
      <c r="AD22" s="122"/>
      <c r="AE22" s="143">
        <f>AE12*24</f>
        <v>0</v>
      </c>
      <c r="AF22" s="143"/>
      <c r="AG22" s="143"/>
      <c r="AH22" s="122"/>
      <c r="AI22" s="143">
        <f>AI12*24</f>
        <v>0</v>
      </c>
      <c r="AJ22" s="143"/>
      <c r="AK22" s="143"/>
      <c r="AL22" s="122"/>
      <c r="AM22" s="144">
        <f>SUM(C22:AK22)</f>
        <v>0</v>
      </c>
      <c r="AN22" s="144"/>
      <c r="AO22" s="144"/>
      <c r="AP22" s="97"/>
    </row>
    <row r="23" spans="1:42" ht="3.75" hidden="1" customHeight="1" outlineLevel="1">
      <c r="A23" s="120"/>
      <c r="B23" s="99"/>
      <c r="C23" s="123"/>
      <c r="D23" s="123"/>
      <c r="E23" s="123"/>
      <c r="F23" s="122"/>
      <c r="G23" s="123"/>
      <c r="H23" s="123"/>
      <c r="I23" s="123"/>
      <c r="J23" s="122"/>
      <c r="K23" s="123"/>
      <c r="L23" s="123"/>
      <c r="M23" s="123"/>
      <c r="N23" s="122"/>
      <c r="O23" s="123"/>
      <c r="P23" s="123"/>
      <c r="Q23" s="123"/>
      <c r="R23" s="122"/>
      <c r="S23" s="123"/>
      <c r="T23" s="123"/>
      <c r="U23" s="123"/>
      <c r="V23" s="122"/>
      <c r="W23" s="123"/>
      <c r="X23" s="123"/>
      <c r="Y23" s="123"/>
      <c r="Z23" s="122"/>
      <c r="AA23" s="123"/>
      <c r="AB23" s="123"/>
      <c r="AC23" s="123"/>
      <c r="AD23" s="122"/>
      <c r="AE23" s="123"/>
      <c r="AF23" s="123"/>
      <c r="AG23" s="123"/>
      <c r="AH23" s="122"/>
      <c r="AI23" s="123"/>
      <c r="AJ23" s="123"/>
      <c r="AK23" s="123"/>
      <c r="AL23" s="122"/>
      <c r="AM23" s="127"/>
      <c r="AN23" s="127"/>
      <c r="AO23" s="127"/>
      <c r="AP23" s="97"/>
    </row>
    <row r="24" spans="1:42" ht="15.75" hidden="1" outlineLevel="1">
      <c r="A24" s="121" t="s">
        <v>78</v>
      </c>
      <c r="B24" s="99"/>
      <c r="C24" s="145">
        <f>C14*24</f>
        <v>0</v>
      </c>
      <c r="D24" s="145"/>
      <c r="E24" s="145"/>
      <c r="F24" s="122"/>
      <c r="G24" s="145">
        <f>G14*24</f>
        <v>0</v>
      </c>
      <c r="H24" s="145"/>
      <c r="I24" s="145"/>
      <c r="J24" s="122"/>
      <c r="K24" s="145">
        <f>K14*24</f>
        <v>0</v>
      </c>
      <c r="L24" s="145"/>
      <c r="M24" s="145"/>
      <c r="N24" s="122"/>
      <c r="O24" s="145">
        <f>O12*24</f>
        <v>0</v>
      </c>
      <c r="P24" s="145"/>
      <c r="Q24" s="145"/>
      <c r="R24" s="122"/>
      <c r="S24" s="145">
        <f>S14*24</f>
        <v>0</v>
      </c>
      <c r="T24" s="145"/>
      <c r="U24" s="145"/>
      <c r="V24" s="122"/>
      <c r="W24" s="145">
        <f>W14*24</f>
        <v>0</v>
      </c>
      <c r="X24" s="145"/>
      <c r="Y24" s="145"/>
      <c r="Z24" s="122"/>
      <c r="AA24" s="145">
        <f>AA14*24</f>
        <v>0</v>
      </c>
      <c r="AB24" s="145"/>
      <c r="AC24" s="145"/>
      <c r="AD24" s="122"/>
      <c r="AE24" s="145">
        <f>AE14*24</f>
        <v>0</v>
      </c>
      <c r="AF24" s="145"/>
      <c r="AG24" s="145"/>
      <c r="AH24" s="122"/>
      <c r="AI24" s="145">
        <f>AI14*24</f>
        <v>0</v>
      </c>
      <c r="AJ24" s="145"/>
      <c r="AK24" s="145"/>
      <c r="AL24" s="122"/>
      <c r="AM24" s="146">
        <f>SUM(C24:AK24)</f>
        <v>0</v>
      </c>
      <c r="AN24" s="146"/>
      <c r="AO24" s="146"/>
      <c r="AP24" s="97"/>
    </row>
    <row r="25" spans="1:42" ht="3.75" hidden="1" customHeight="1" outlineLevel="1">
      <c r="A25" s="120"/>
      <c r="B25" s="99"/>
      <c r="C25" s="120"/>
      <c r="D25" s="120"/>
      <c r="E25" s="120"/>
      <c r="F25" s="97"/>
      <c r="G25" s="120"/>
      <c r="H25" s="120"/>
      <c r="I25" s="120"/>
      <c r="J25" s="97"/>
      <c r="K25" s="120"/>
      <c r="L25" s="120"/>
      <c r="M25" s="120"/>
      <c r="N25" s="97"/>
      <c r="O25" s="120"/>
      <c r="P25" s="120"/>
      <c r="Q25" s="120"/>
      <c r="R25" s="97"/>
      <c r="S25" s="120"/>
      <c r="T25" s="120"/>
      <c r="U25" s="120"/>
      <c r="V25" s="97"/>
      <c r="W25" s="120"/>
      <c r="X25" s="120"/>
      <c r="Y25" s="120"/>
      <c r="Z25" s="97"/>
      <c r="AA25" s="120"/>
      <c r="AB25" s="120"/>
      <c r="AC25" s="120"/>
      <c r="AD25" s="97"/>
      <c r="AE25" s="120"/>
      <c r="AF25" s="120"/>
      <c r="AG25" s="120"/>
      <c r="AH25" s="97"/>
      <c r="AI25" s="120"/>
      <c r="AJ25" s="120"/>
      <c r="AK25" s="120"/>
      <c r="AL25" s="97"/>
      <c r="AM25" s="127"/>
      <c r="AN25" s="127"/>
      <c r="AO25" s="127"/>
      <c r="AP25" s="97"/>
    </row>
    <row r="26" spans="1:42" collapsed="1">
      <c r="A26" s="126"/>
      <c r="B26" s="126"/>
      <c r="C26" s="126"/>
      <c r="D26" s="126"/>
      <c r="E26" s="126"/>
      <c r="G26" s="126"/>
      <c r="H26" s="126"/>
      <c r="I26" s="126"/>
      <c r="K26" s="126"/>
      <c r="L26" s="126"/>
      <c r="M26" s="126"/>
      <c r="O26" s="126"/>
      <c r="P26" s="126"/>
      <c r="Q26" s="126"/>
      <c r="S26" s="126"/>
      <c r="T26" s="126"/>
      <c r="U26" s="126"/>
      <c r="W26" s="126"/>
      <c r="X26" s="126"/>
      <c r="Y26" s="126"/>
      <c r="AA26" s="126"/>
      <c r="AB26" s="126"/>
      <c r="AC26" s="126"/>
      <c r="AE26" s="126"/>
      <c r="AF26" s="126"/>
      <c r="AG26" s="126"/>
      <c r="AI26" s="126"/>
      <c r="AJ26" s="126"/>
      <c r="AK26" s="126"/>
      <c r="AM26" s="128"/>
      <c r="AN26" s="128"/>
      <c r="AO26" s="128"/>
    </row>
    <row r="27" spans="1:42" ht="18">
      <c r="A27" s="119" t="s">
        <v>10</v>
      </c>
      <c r="B27" s="126"/>
      <c r="C27" s="126"/>
      <c r="D27" s="126"/>
      <c r="E27" s="126"/>
      <c r="G27" s="126"/>
      <c r="H27" s="126"/>
      <c r="I27" s="126"/>
      <c r="K27" s="126"/>
      <c r="L27" s="126"/>
      <c r="M27" s="126"/>
      <c r="O27" s="126"/>
      <c r="P27" s="126"/>
      <c r="Q27" s="126"/>
      <c r="S27" s="126"/>
      <c r="T27" s="126"/>
      <c r="U27" s="126"/>
      <c r="W27" s="126"/>
      <c r="X27" s="126"/>
      <c r="Y27" s="126"/>
      <c r="AA27" s="126"/>
      <c r="AB27" s="126"/>
      <c r="AC27" s="126"/>
      <c r="AE27" s="126"/>
      <c r="AF27" s="126"/>
      <c r="AG27" s="126"/>
      <c r="AI27" s="126"/>
      <c r="AJ27" s="126"/>
      <c r="AK27" s="126"/>
      <c r="AM27" s="128"/>
      <c r="AN27" s="128"/>
      <c r="AO27" s="128"/>
    </row>
    <row r="28" spans="1:42" outlineLevel="1">
      <c r="A28" s="126"/>
      <c r="B28" s="126"/>
      <c r="C28" s="126"/>
      <c r="D28" s="126"/>
      <c r="E28" s="126"/>
      <c r="G28" s="126"/>
      <c r="H28" s="126"/>
      <c r="I28" s="126"/>
      <c r="K28" s="126"/>
      <c r="L28" s="126"/>
      <c r="M28" s="126"/>
      <c r="O28" s="126"/>
      <c r="P28" s="126"/>
      <c r="Q28" s="126"/>
      <c r="S28" s="126"/>
      <c r="T28" s="126"/>
      <c r="U28" s="126"/>
      <c r="W28" s="126"/>
      <c r="X28" s="126"/>
      <c r="Y28" s="126"/>
      <c r="AA28" s="126"/>
      <c r="AB28" s="126"/>
      <c r="AC28" s="126"/>
      <c r="AE28" s="126"/>
      <c r="AF28" s="126"/>
      <c r="AG28" s="126"/>
      <c r="AI28" s="126"/>
      <c r="AJ28" s="126"/>
      <c r="AK28" s="126"/>
      <c r="AM28" s="128"/>
      <c r="AN28" s="128"/>
      <c r="AO28" s="128"/>
    </row>
    <row r="29" spans="1:42" ht="3.75" customHeight="1" outlineLevel="1">
      <c r="A29" s="120"/>
      <c r="B29" s="99"/>
      <c r="C29" s="123"/>
      <c r="D29" s="123"/>
      <c r="E29" s="123"/>
      <c r="F29" s="122"/>
      <c r="G29" s="123"/>
      <c r="H29" s="123"/>
      <c r="I29" s="123"/>
      <c r="J29" s="122"/>
      <c r="K29" s="123"/>
      <c r="L29" s="123"/>
      <c r="M29" s="123"/>
      <c r="N29" s="122"/>
      <c r="O29" s="123"/>
      <c r="P29" s="123"/>
      <c r="Q29" s="123"/>
      <c r="R29" s="122"/>
      <c r="S29" s="123"/>
      <c r="T29" s="123"/>
      <c r="U29" s="123"/>
      <c r="V29" s="122"/>
      <c r="W29" s="123"/>
      <c r="X29" s="123"/>
      <c r="Y29" s="123"/>
      <c r="Z29" s="122"/>
      <c r="AA29" s="123"/>
      <c r="AB29" s="123"/>
      <c r="AC29" s="123"/>
      <c r="AD29" s="122"/>
      <c r="AE29" s="123"/>
      <c r="AF29" s="123"/>
      <c r="AG29" s="123"/>
      <c r="AH29" s="122"/>
      <c r="AI29" s="123"/>
      <c r="AJ29" s="123"/>
      <c r="AK29" s="123"/>
      <c r="AL29" s="97"/>
      <c r="AM29" s="127"/>
      <c r="AN29" s="127"/>
      <c r="AO29" s="127"/>
      <c r="AP29" s="97"/>
    </row>
    <row r="30" spans="1:42" ht="15.75" outlineLevel="1">
      <c r="A30" s="121" t="s">
        <v>76</v>
      </c>
      <c r="B30" s="99"/>
      <c r="C30" s="145">
        <f>C20*7</f>
        <v>0</v>
      </c>
      <c r="D30" s="145"/>
      <c r="E30" s="145"/>
      <c r="F30" s="122"/>
      <c r="G30" s="145">
        <f>G20*7</f>
        <v>0</v>
      </c>
      <c r="H30" s="145"/>
      <c r="I30" s="145"/>
      <c r="J30" s="122"/>
      <c r="K30" s="145">
        <f>K20*7</f>
        <v>0</v>
      </c>
      <c r="L30" s="145"/>
      <c r="M30" s="145"/>
      <c r="N30" s="122"/>
      <c r="O30" s="145">
        <f>O20*7</f>
        <v>0</v>
      </c>
      <c r="P30" s="145"/>
      <c r="Q30" s="145"/>
      <c r="R30" s="122"/>
      <c r="S30" s="145">
        <f>S20*7</f>
        <v>0</v>
      </c>
      <c r="T30" s="145"/>
      <c r="U30" s="145"/>
      <c r="V30" s="122"/>
      <c r="W30" s="145">
        <f>W20*7</f>
        <v>0</v>
      </c>
      <c r="X30" s="145"/>
      <c r="Y30" s="145"/>
      <c r="Z30" s="122"/>
      <c r="AA30" s="145">
        <f>AA20*7</f>
        <v>0</v>
      </c>
      <c r="AB30" s="145"/>
      <c r="AC30" s="145"/>
      <c r="AD30" s="122"/>
      <c r="AE30" s="145">
        <f>AE20*7</f>
        <v>0</v>
      </c>
      <c r="AF30" s="145"/>
      <c r="AG30" s="145"/>
      <c r="AH30" s="122"/>
      <c r="AI30" s="145">
        <f>AI20*7</f>
        <v>0</v>
      </c>
      <c r="AJ30" s="145"/>
      <c r="AK30" s="145"/>
      <c r="AL30" s="97"/>
      <c r="AM30" s="146">
        <f>SUM(C30:AK30)</f>
        <v>0</v>
      </c>
      <c r="AN30" s="146"/>
      <c r="AO30" s="146"/>
      <c r="AP30" s="97"/>
    </row>
    <row r="31" spans="1:42" ht="3" customHeight="1" outlineLevel="1">
      <c r="A31" s="120"/>
      <c r="B31" s="99"/>
      <c r="C31" s="123"/>
      <c r="D31" s="123"/>
      <c r="E31" s="123"/>
      <c r="F31" s="122"/>
      <c r="G31" s="123"/>
      <c r="H31" s="123"/>
      <c r="I31" s="123"/>
      <c r="J31" s="122"/>
      <c r="K31" s="123"/>
      <c r="L31" s="123"/>
      <c r="M31" s="123"/>
      <c r="N31" s="122"/>
      <c r="O31" s="123"/>
      <c r="P31" s="123"/>
      <c r="Q31" s="123"/>
      <c r="R31" s="122"/>
      <c r="S31" s="123"/>
      <c r="T31" s="123"/>
      <c r="U31" s="123"/>
      <c r="V31" s="122"/>
      <c r="W31" s="123"/>
      <c r="X31" s="123"/>
      <c r="Y31" s="123"/>
      <c r="Z31" s="122"/>
      <c r="AA31" s="123"/>
      <c r="AB31" s="123"/>
      <c r="AC31" s="123"/>
      <c r="AD31" s="122"/>
      <c r="AE31" s="123"/>
      <c r="AF31" s="123"/>
      <c r="AG31" s="123"/>
      <c r="AH31" s="122"/>
      <c r="AI31" s="123"/>
      <c r="AJ31" s="123"/>
      <c r="AK31" s="123"/>
      <c r="AL31" s="97"/>
      <c r="AM31" s="127"/>
      <c r="AN31" s="127"/>
      <c r="AO31" s="127"/>
      <c r="AP31" s="97"/>
    </row>
    <row r="32" spans="1:42" ht="15.75" outlineLevel="1">
      <c r="A32" s="125" t="s">
        <v>77</v>
      </c>
      <c r="B32" s="99"/>
      <c r="C32" s="143">
        <f>C22*7</f>
        <v>0</v>
      </c>
      <c r="D32" s="143"/>
      <c r="E32" s="143"/>
      <c r="F32" s="122"/>
      <c r="G32" s="143">
        <f>G22*7</f>
        <v>0</v>
      </c>
      <c r="H32" s="143"/>
      <c r="I32" s="143"/>
      <c r="J32" s="122"/>
      <c r="K32" s="143">
        <f>K22*7</f>
        <v>0</v>
      </c>
      <c r="L32" s="143"/>
      <c r="M32" s="143"/>
      <c r="N32" s="122"/>
      <c r="O32" s="143">
        <f>O22*7</f>
        <v>0</v>
      </c>
      <c r="P32" s="143"/>
      <c r="Q32" s="143"/>
      <c r="R32" s="122"/>
      <c r="S32" s="143">
        <f>S22*7</f>
        <v>0</v>
      </c>
      <c r="T32" s="143"/>
      <c r="U32" s="143"/>
      <c r="V32" s="122"/>
      <c r="W32" s="143">
        <f>W22*7</f>
        <v>0</v>
      </c>
      <c r="X32" s="143"/>
      <c r="Y32" s="143"/>
      <c r="Z32" s="122"/>
      <c r="AA32" s="143">
        <f>AA22*7</f>
        <v>0</v>
      </c>
      <c r="AB32" s="143"/>
      <c r="AC32" s="143"/>
      <c r="AD32" s="122"/>
      <c r="AE32" s="143">
        <f>AE22*7</f>
        <v>0</v>
      </c>
      <c r="AF32" s="143"/>
      <c r="AG32" s="143"/>
      <c r="AH32" s="122"/>
      <c r="AI32" s="143">
        <f>AI22*7</f>
        <v>0</v>
      </c>
      <c r="AJ32" s="143"/>
      <c r="AK32" s="143"/>
      <c r="AL32" s="97"/>
      <c r="AM32" s="144">
        <f>SUM(C32:AK33)</f>
        <v>0</v>
      </c>
      <c r="AN32" s="144"/>
      <c r="AO32" s="144"/>
      <c r="AP32" s="97"/>
    </row>
    <row r="33" spans="1:42" ht="3.75" customHeight="1" outlineLevel="1">
      <c r="A33" s="120"/>
      <c r="B33" s="99"/>
      <c r="C33" s="123"/>
      <c r="D33" s="123"/>
      <c r="E33" s="123"/>
      <c r="F33" s="122"/>
      <c r="G33" s="123"/>
      <c r="H33" s="123"/>
      <c r="I33" s="123"/>
      <c r="J33" s="122"/>
      <c r="K33" s="123"/>
      <c r="L33" s="123"/>
      <c r="M33" s="123"/>
      <c r="N33" s="122"/>
      <c r="O33" s="123"/>
      <c r="P33" s="123"/>
      <c r="Q33" s="123"/>
      <c r="R33" s="122"/>
      <c r="S33" s="123"/>
      <c r="T33" s="123"/>
      <c r="U33" s="123"/>
      <c r="V33" s="122"/>
      <c r="W33" s="123"/>
      <c r="X33" s="123"/>
      <c r="Y33" s="123"/>
      <c r="Z33" s="122"/>
      <c r="AA33" s="123"/>
      <c r="AB33" s="123"/>
      <c r="AC33" s="123"/>
      <c r="AD33" s="122"/>
      <c r="AE33" s="123"/>
      <c r="AF33" s="123"/>
      <c r="AG33" s="123"/>
      <c r="AH33" s="122"/>
      <c r="AI33" s="123"/>
      <c r="AJ33" s="123"/>
      <c r="AK33" s="123"/>
      <c r="AL33" s="97"/>
      <c r="AM33" s="127"/>
      <c r="AN33" s="127"/>
      <c r="AO33" s="127"/>
      <c r="AP33" s="97"/>
    </row>
    <row r="34" spans="1:42" ht="15.75" outlineLevel="1">
      <c r="A34" s="121" t="s">
        <v>78</v>
      </c>
      <c r="B34" s="99"/>
      <c r="C34" s="145">
        <f>C24*7</f>
        <v>0</v>
      </c>
      <c r="D34" s="145"/>
      <c r="E34" s="145"/>
      <c r="F34" s="122"/>
      <c r="G34" s="145">
        <f>G24*7</f>
        <v>0</v>
      </c>
      <c r="H34" s="145"/>
      <c r="I34" s="145"/>
      <c r="J34" s="122"/>
      <c r="K34" s="145">
        <f>K24*7</f>
        <v>0</v>
      </c>
      <c r="L34" s="145"/>
      <c r="M34" s="145"/>
      <c r="N34" s="122"/>
      <c r="O34" s="145">
        <f>O24*7</f>
        <v>0</v>
      </c>
      <c r="P34" s="145"/>
      <c r="Q34" s="145"/>
      <c r="R34" s="122"/>
      <c r="S34" s="145">
        <f>S24*7</f>
        <v>0</v>
      </c>
      <c r="T34" s="145"/>
      <c r="U34" s="145"/>
      <c r="V34" s="122"/>
      <c r="W34" s="145">
        <f>W24*7</f>
        <v>0</v>
      </c>
      <c r="X34" s="145"/>
      <c r="Y34" s="145"/>
      <c r="Z34" s="122"/>
      <c r="AA34" s="145">
        <f>AA24*7</f>
        <v>0</v>
      </c>
      <c r="AB34" s="145"/>
      <c r="AC34" s="145"/>
      <c r="AD34" s="122"/>
      <c r="AE34" s="145">
        <f>AE24*7</f>
        <v>0</v>
      </c>
      <c r="AF34" s="145"/>
      <c r="AG34" s="145"/>
      <c r="AH34" s="122"/>
      <c r="AI34" s="145">
        <f>AI24*7</f>
        <v>0</v>
      </c>
      <c r="AJ34" s="145"/>
      <c r="AK34" s="145"/>
      <c r="AL34" s="97"/>
      <c r="AM34" s="146">
        <f>SUM(C34:AK34)</f>
        <v>0</v>
      </c>
      <c r="AN34" s="146"/>
      <c r="AO34" s="146"/>
      <c r="AP34" s="97"/>
    </row>
    <row r="35" spans="1:42" ht="3.75" customHeight="1" outlineLevel="1">
      <c r="A35" s="120"/>
      <c r="B35" s="99"/>
      <c r="C35" s="120"/>
      <c r="D35" s="120"/>
      <c r="E35" s="120"/>
      <c r="F35" s="97"/>
      <c r="G35" s="120"/>
      <c r="H35" s="120"/>
      <c r="I35" s="120"/>
      <c r="J35" s="97"/>
      <c r="K35" s="120"/>
      <c r="L35" s="120"/>
      <c r="M35" s="120"/>
      <c r="N35" s="97"/>
      <c r="O35" s="120"/>
      <c r="P35" s="120"/>
      <c r="Q35" s="120"/>
      <c r="R35" s="97"/>
      <c r="S35" s="120"/>
      <c r="T35" s="120"/>
      <c r="U35" s="120"/>
      <c r="V35" s="97"/>
      <c r="W35" s="120"/>
      <c r="X35" s="120"/>
      <c r="Y35" s="120"/>
      <c r="Z35" s="97"/>
      <c r="AA35" s="120"/>
      <c r="AB35" s="120"/>
      <c r="AC35" s="120"/>
      <c r="AD35" s="97"/>
      <c r="AE35" s="120"/>
      <c r="AF35" s="120"/>
      <c r="AG35" s="120"/>
      <c r="AH35" s="97"/>
      <c r="AI35" s="120"/>
      <c r="AJ35" s="120"/>
      <c r="AK35" s="120"/>
      <c r="AL35" s="97"/>
      <c r="AM35" s="120"/>
      <c r="AN35" s="120"/>
      <c r="AO35" s="120"/>
      <c r="AP35" s="97"/>
    </row>
    <row r="36" spans="1:42">
      <c r="A36" s="126"/>
      <c r="B36" s="126"/>
      <c r="C36" s="126"/>
      <c r="D36" s="126"/>
      <c r="E36" s="126"/>
      <c r="G36" s="126"/>
      <c r="H36" s="126"/>
      <c r="I36" s="126"/>
      <c r="K36" s="126"/>
      <c r="L36" s="126"/>
      <c r="M36" s="126"/>
      <c r="O36" s="126"/>
      <c r="P36" s="126"/>
      <c r="Q36" s="126"/>
      <c r="S36" s="126"/>
      <c r="T36" s="126"/>
      <c r="U36" s="126"/>
      <c r="W36" s="126"/>
      <c r="X36" s="126"/>
      <c r="Y36" s="126"/>
      <c r="AA36" s="126"/>
      <c r="AB36" s="126"/>
      <c r="AC36" s="126"/>
      <c r="AE36" s="126"/>
      <c r="AF36" s="126"/>
      <c r="AG36" s="126"/>
      <c r="AI36" s="126"/>
      <c r="AJ36" s="126"/>
      <c r="AK36" s="126"/>
      <c r="AM36" s="126"/>
      <c r="AN36" s="126"/>
      <c r="AO36" s="126"/>
    </row>
    <row r="37" spans="1:42" ht="18">
      <c r="A37" s="110" t="s">
        <v>79</v>
      </c>
      <c r="B37" s="126"/>
      <c r="C37" s="126"/>
      <c r="D37" s="126"/>
      <c r="E37" s="126"/>
      <c r="G37" s="126"/>
      <c r="H37" s="126"/>
      <c r="I37" s="126"/>
      <c r="K37" s="126"/>
      <c r="L37" s="126"/>
      <c r="M37" s="126"/>
      <c r="O37" s="126"/>
      <c r="P37" s="126"/>
      <c r="Q37" s="126"/>
      <c r="S37" s="126"/>
      <c r="T37" s="126"/>
      <c r="U37" s="126"/>
      <c r="W37" s="126"/>
      <c r="X37" s="126"/>
      <c r="Y37" s="126"/>
      <c r="AA37" s="126"/>
      <c r="AB37" s="126"/>
      <c r="AC37" s="126"/>
      <c r="AE37" s="126"/>
      <c r="AF37" s="126"/>
      <c r="AG37" s="126"/>
      <c r="AI37" s="126"/>
      <c r="AJ37" s="126"/>
      <c r="AK37" s="126"/>
      <c r="AM37" s="126"/>
      <c r="AN37" s="126"/>
      <c r="AO37" s="126"/>
    </row>
    <row r="38" spans="1:42" ht="18" hidden="1" outlineLevel="1">
      <c r="A38" s="110"/>
      <c r="B38" s="126"/>
      <c r="C38" s="126"/>
      <c r="D38" s="126"/>
      <c r="E38" s="126"/>
      <c r="G38" s="126"/>
      <c r="H38" s="126"/>
      <c r="I38" s="126"/>
      <c r="K38" s="126"/>
      <c r="L38" s="126"/>
      <c r="M38" s="126"/>
      <c r="O38" s="126"/>
      <c r="P38" s="126"/>
      <c r="Q38" s="126"/>
      <c r="S38" s="126"/>
      <c r="T38" s="126"/>
      <c r="U38" s="126"/>
      <c r="W38" s="126"/>
      <c r="X38" s="126"/>
      <c r="Y38" s="126"/>
      <c r="AA38" s="126"/>
      <c r="AB38" s="126"/>
      <c r="AC38" s="126"/>
      <c r="AE38" s="126"/>
      <c r="AF38" s="126"/>
      <c r="AG38" s="126"/>
      <c r="AI38" s="126"/>
      <c r="AJ38" s="126"/>
      <c r="AK38" s="126"/>
      <c r="AM38" s="126"/>
      <c r="AN38" s="126"/>
      <c r="AO38" s="126"/>
    </row>
    <row r="39" spans="1:42" ht="3.75" hidden="1" customHeight="1" outlineLevel="1">
      <c r="A39" s="120"/>
      <c r="B39" s="99"/>
      <c r="C39" s="120"/>
      <c r="D39" s="120"/>
      <c r="E39" s="120"/>
      <c r="F39" s="97"/>
      <c r="G39" s="120"/>
      <c r="H39" s="120"/>
      <c r="I39" s="120"/>
      <c r="J39" s="97"/>
      <c r="K39" s="120"/>
      <c r="L39" s="120"/>
      <c r="M39" s="120"/>
      <c r="N39" s="97"/>
      <c r="O39" s="120"/>
      <c r="P39" s="120"/>
      <c r="Q39" s="120"/>
      <c r="R39" s="97"/>
      <c r="S39" s="120"/>
      <c r="T39" s="120"/>
      <c r="U39" s="120"/>
      <c r="V39" s="97"/>
      <c r="W39" s="120"/>
      <c r="X39" s="120"/>
      <c r="Y39" s="120"/>
      <c r="Z39" s="97"/>
      <c r="AA39" s="120"/>
      <c r="AB39" s="120"/>
      <c r="AC39" s="120"/>
      <c r="AD39" s="97"/>
      <c r="AE39" s="120"/>
      <c r="AF39" s="120"/>
      <c r="AG39" s="120"/>
      <c r="AH39" s="97"/>
      <c r="AI39" s="120"/>
      <c r="AJ39" s="120"/>
      <c r="AK39" s="120"/>
      <c r="AL39" s="97"/>
      <c r="AM39" s="126"/>
      <c r="AN39" s="126"/>
      <c r="AO39" s="126"/>
    </row>
    <row r="40" spans="1:42" hidden="1" outlineLevel="1">
      <c r="A40" s="125" t="s">
        <v>11</v>
      </c>
      <c r="B40" s="99"/>
      <c r="C40" s="148">
        <f>ROUNDDOWN((2.5*EXP(20*'Onglet Ressources'!D21/33))*5000,-4)</f>
        <v>10000</v>
      </c>
      <c r="D40" s="148"/>
      <c r="E40" s="148"/>
      <c r="F40" s="97"/>
      <c r="G40" s="148">
        <f>ROUNDDOWN((2.5*EXP(20*'Onglet Ressources'!D22/33))*5000,-4)</f>
        <v>10000</v>
      </c>
      <c r="H40" s="148"/>
      <c r="I40" s="148"/>
      <c r="J40" s="97"/>
      <c r="K40" s="148">
        <f>ROUNDDOWN((2.5*EXP(20*'Onglet Ressources'!D23/33))*5000,-4)</f>
        <v>10000</v>
      </c>
      <c r="L40" s="148"/>
      <c r="M40" s="148"/>
      <c r="N40" s="97"/>
      <c r="O40" s="148">
        <f>ROUNDDOWN((2.5*EXP(20*'Onglet Ressources'!D24/33))*5000,-4)</f>
        <v>10000</v>
      </c>
      <c r="P40" s="148"/>
      <c r="Q40" s="148"/>
      <c r="R40" s="97"/>
      <c r="S40" s="148">
        <f>ROUNDDOWN((2.5*EXP(20*'Onglet Ressources'!D25/33))*5000,-4)</f>
        <v>10000</v>
      </c>
      <c r="T40" s="148"/>
      <c r="U40" s="148"/>
      <c r="V40" s="97"/>
      <c r="W40" s="148">
        <f>ROUNDDOWN((2.5*EXP(20*'Onglet Ressources'!D26/33))*5000,-4)</f>
        <v>10000</v>
      </c>
      <c r="X40" s="148"/>
      <c r="Y40" s="148"/>
      <c r="Z40" s="97"/>
      <c r="AA40" s="148">
        <f>ROUNDDOWN((2.5*EXP(20*'Onglet Ressources'!D27/33))*5000,-4)</f>
        <v>10000</v>
      </c>
      <c r="AB40" s="148"/>
      <c r="AC40" s="148"/>
      <c r="AD40" s="97"/>
      <c r="AE40" s="148">
        <f>ROUNDDOWN((2.5*EXP(20*'Onglet Ressources'!D28/33))*5000,-4)</f>
        <v>10000</v>
      </c>
      <c r="AF40" s="148"/>
      <c r="AG40" s="148"/>
      <c r="AH40" s="97"/>
      <c r="AI40" s="148">
        <f>ROUNDDOWN((2.5*EXP(20*'Onglet Ressources'!D29/33))*5000,-4)</f>
        <v>10000</v>
      </c>
      <c r="AJ40" s="148"/>
      <c r="AK40" s="148"/>
      <c r="AL40" s="97"/>
      <c r="AM40" s="151"/>
      <c r="AN40" s="151"/>
      <c r="AO40" s="151"/>
    </row>
    <row r="41" spans="1:42" ht="3.75" hidden="1" customHeight="1" outlineLevel="1">
      <c r="A41" s="120"/>
      <c r="B41" s="99"/>
      <c r="C41" s="120"/>
      <c r="D41" s="120"/>
      <c r="E41" s="120"/>
      <c r="F41" s="97"/>
      <c r="G41" s="120"/>
      <c r="H41" s="120"/>
      <c r="I41" s="120"/>
      <c r="J41" s="97"/>
      <c r="K41" s="120"/>
      <c r="L41" s="120"/>
      <c r="M41" s="120"/>
      <c r="N41" s="97"/>
      <c r="O41" s="120"/>
      <c r="P41" s="120"/>
      <c r="Q41" s="120"/>
      <c r="R41" s="97"/>
      <c r="S41" s="120"/>
      <c r="T41" s="120"/>
      <c r="U41" s="120"/>
      <c r="V41" s="97"/>
      <c r="W41" s="120"/>
      <c r="X41" s="120"/>
      <c r="Y41" s="120"/>
      <c r="Z41" s="97"/>
      <c r="AA41" s="120"/>
      <c r="AB41" s="120"/>
      <c r="AC41" s="120"/>
      <c r="AD41" s="97"/>
      <c r="AE41" s="120"/>
      <c r="AF41" s="120"/>
      <c r="AG41" s="120"/>
      <c r="AH41" s="97"/>
      <c r="AI41" s="120"/>
      <c r="AJ41" s="120"/>
      <c r="AK41" s="120"/>
      <c r="AL41" s="97"/>
      <c r="AM41" s="126"/>
      <c r="AN41" s="126"/>
      <c r="AO41" s="126"/>
    </row>
    <row r="42" spans="1:42" hidden="1" outlineLevel="1">
      <c r="A42" s="121" t="s">
        <v>12</v>
      </c>
      <c r="B42" s="99"/>
      <c r="C42" s="149">
        <f>ROUNDDOWN((2.5*EXP(20*'Onglet Ressources'!F21/33))*5000,-4)</f>
        <v>10000</v>
      </c>
      <c r="D42" s="149"/>
      <c r="E42" s="149"/>
      <c r="F42" s="97"/>
      <c r="G42" s="149">
        <f>ROUNDDOWN((2.5*EXP(20*'Onglet Ressources'!F22/33))*5000,-4)</f>
        <v>10000</v>
      </c>
      <c r="H42" s="149"/>
      <c r="I42" s="149"/>
      <c r="J42" s="97"/>
      <c r="K42" s="149">
        <f>ROUNDDOWN((2.5*EXP(20*'Onglet Ressources'!F23/33))*5000,-4)</f>
        <v>10000</v>
      </c>
      <c r="L42" s="149"/>
      <c r="M42" s="149"/>
      <c r="N42" s="97"/>
      <c r="O42" s="149">
        <f>ROUNDDOWN((2.5*EXP(20*'Onglet Ressources'!F24/33))*5000,-4)</f>
        <v>10000</v>
      </c>
      <c r="P42" s="149"/>
      <c r="Q42" s="149"/>
      <c r="R42" s="97"/>
      <c r="S42" s="149">
        <f>ROUNDDOWN((2.5*EXP(20*'Onglet Ressources'!F25/33))*5000,-4)</f>
        <v>10000</v>
      </c>
      <c r="T42" s="149"/>
      <c r="U42" s="149"/>
      <c r="V42" s="97"/>
      <c r="W42" s="149">
        <f>ROUNDDOWN((2.5*EXP(20*'Onglet Ressources'!F26/33))*5000,-4)</f>
        <v>10000</v>
      </c>
      <c r="X42" s="149"/>
      <c r="Y42" s="149"/>
      <c r="Z42" s="97"/>
      <c r="AA42" s="149">
        <f>ROUNDDOWN((2.5*EXP(20*'Onglet Ressources'!F27/33))*5000,-4)</f>
        <v>10000</v>
      </c>
      <c r="AB42" s="149"/>
      <c r="AC42" s="149"/>
      <c r="AD42" s="97"/>
      <c r="AE42" s="149">
        <f>ROUNDDOWN((2.5*EXP(20*'Onglet Ressources'!F28/33))*5000,-4)</f>
        <v>10000</v>
      </c>
      <c r="AF42" s="149"/>
      <c r="AG42" s="149"/>
      <c r="AH42" s="97"/>
      <c r="AI42" s="149">
        <f>ROUNDDOWN((2.5*EXP(20*'Onglet Ressources'!F29/33))*5000,-4)</f>
        <v>10000</v>
      </c>
      <c r="AJ42" s="149"/>
      <c r="AK42" s="149"/>
      <c r="AL42" s="97"/>
      <c r="AM42" s="151"/>
      <c r="AN42" s="151"/>
      <c r="AO42" s="151"/>
    </row>
    <row r="43" spans="1:42" ht="3.75" hidden="1" customHeight="1" outlineLevel="1">
      <c r="A43" s="120"/>
      <c r="B43" s="99"/>
      <c r="C43" s="120"/>
      <c r="D43" s="120"/>
      <c r="E43" s="120"/>
      <c r="F43" s="97"/>
      <c r="G43" s="120"/>
      <c r="H43" s="120"/>
      <c r="I43" s="120"/>
      <c r="J43" s="97"/>
      <c r="K43" s="120"/>
      <c r="L43" s="120"/>
      <c r="M43" s="120"/>
      <c r="N43" s="97"/>
      <c r="O43" s="120"/>
      <c r="P43" s="120"/>
      <c r="Q43" s="120"/>
      <c r="R43" s="97"/>
      <c r="S43" s="120"/>
      <c r="T43" s="120"/>
      <c r="U43" s="120"/>
      <c r="V43" s="97"/>
      <c r="W43" s="120"/>
      <c r="X43" s="120"/>
      <c r="Y43" s="120"/>
      <c r="Z43" s="97"/>
      <c r="AA43" s="120"/>
      <c r="AB43" s="120"/>
      <c r="AC43" s="120"/>
      <c r="AD43" s="97"/>
      <c r="AE43" s="120"/>
      <c r="AF43" s="120"/>
      <c r="AG43" s="120"/>
      <c r="AH43" s="97"/>
      <c r="AI43" s="120"/>
      <c r="AJ43" s="120"/>
      <c r="AK43" s="120"/>
      <c r="AL43" s="97"/>
      <c r="AM43" s="126"/>
      <c r="AN43" s="126"/>
      <c r="AO43" s="126"/>
    </row>
    <row r="44" spans="1:42" hidden="1" outlineLevel="1">
      <c r="A44" s="125" t="s">
        <v>84</v>
      </c>
      <c r="B44" s="99"/>
      <c r="C44" s="148">
        <f>ROUNDDOWN((2.5*EXP(20*'Onglet Ressources'!H21/33))*5000,-4)</f>
        <v>10000</v>
      </c>
      <c r="D44" s="148"/>
      <c r="E44" s="148"/>
      <c r="F44" s="97"/>
      <c r="G44" s="148">
        <f>ROUNDDOWN((2.5*EXP(20*'Onglet Ressources'!H22/33))*5000,-4)</f>
        <v>10000</v>
      </c>
      <c r="H44" s="148"/>
      <c r="I44" s="148"/>
      <c r="J44" s="97"/>
      <c r="K44" s="148">
        <f>ROUNDDOWN((2.5*EXP(20*'Onglet Ressources'!H23/33))*5000,-4)</f>
        <v>10000</v>
      </c>
      <c r="L44" s="148"/>
      <c r="M44" s="148"/>
      <c r="N44" s="97"/>
      <c r="O44" s="148">
        <f>ROUNDDOWN((2.5*EXP(20*'Onglet Ressources'!H24/33))*5000,-4)</f>
        <v>10000</v>
      </c>
      <c r="P44" s="148"/>
      <c r="Q44" s="148"/>
      <c r="R44" s="97"/>
      <c r="S44" s="148">
        <f>ROUNDDOWN((2.5*EXP(20*'Onglet Ressources'!H25/33))*5000,-4)</f>
        <v>10000</v>
      </c>
      <c r="T44" s="148"/>
      <c r="U44" s="148"/>
      <c r="V44" s="97"/>
      <c r="W44" s="148">
        <f>ROUNDDOWN((2.5*EXP(20*'Onglet Ressources'!H26/33))*5000,-4)</f>
        <v>10000</v>
      </c>
      <c r="X44" s="148"/>
      <c r="Y44" s="148"/>
      <c r="Z44" s="97"/>
      <c r="AA44" s="148">
        <f>ROUNDDOWN((2.5*EXP(20*'Onglet Ressources'!H27/33))*5000,-4)</f>
        <v>10000</v>
      </c>
      <c r="AB44" s="148"/>
      <c r="AC44" s="148"/>
      <c r="AD44" s="97"/>
      <c r="AE44" s="148">
        <f>ROUNDDOWN((2.5*EXP(20*'Onglet Ressources'!H28/33))*5000,-4)</f>
        <v>10000</v>
      </c>
      <c r="AF44" s="148"/>
      <c r="AG44" s="148"/>
      <c r="AH44" s="97"/>
      <c r="AI44" s="148">
        <f>ROUNDDOWN((2.5*EXP(20*'Onglet Ressources'!H29/33))*5000,-4)</f>
        <v>10000</v>
      </c>
      <c r="AJ44" s="148"/>
      <c r="AK44" s="148"/>
      <c r="AL44" s="97"/>
      <c r="AM44" s="151"/>
      <c r="AN44" s="151"/>
      <c r="AO44" s="151"/>
    </row>
    <row r="45" spans="1:42" ht="3.75" hidden="1" customHeight="1" outlineLevel="1">
      <c r="A45" s="120"/>
      <c r="B45" s="99"/>
      <c r="C45" s="120"/>
      <c r="D45" s="120"/>
      <c r="E45" s="120"/>
      <c r="F45" s="97"/>
      <c r="G45" s="120"/>
      <c r="H45" s="120"/>
      <c r="I45" s="120"/>
      <c r="J45" s="97"/>
      <c r="K45" s="120"/>
      <c r="L45" s="120"/>
      <c r="M45" s="120"/>
      <c r="N45" s="97"/>
      <c r="O45" s="120"/>
      <c r="P45" s="120"/>
      <c r="Q45" s="120"/>
      <c r="R45" s="97"/>
      <c r="S45" s="120"/>
      <c r="T45" s="120"/>
      <c r="U45" s="120"/>
      <c r="V45" s="97"/>
      <c r="W45" s="120"/>
      <c r="X45" s="120"/>
      <c r="Y45" s="120"/>
      <c r="Z45" s="97"/>
      <c r="AA45" s="120"/>
      <c r="AB45" s="120"/>
      <c r="AC45" s="120"/>
      <c r="AD45" s="97"/>
      <c r="AE45" s="120"/>
      <c r="AF45" s="120"/>
      <c r="AG45" s="120"/>
      <c r="AH45" s="97"/>
      <c r="AI45" s="120"/>
      <c r="AJ45" s="120"/>
      <c r="AK45" s="120"/>
      <c r="AL45" s="97"/>
      <c r="AM45" s="126"/>
      <c r="AN45" s="126"/>
      <c r="AO45" s="126"/>
    </row>
    <row r="46" spans="1:42" collapsed="1">
      <c r="A46" s="126"/>
      <c r="B46" s="126"/>
      <c r="C46" s="126"/>
      <c r="D46" s="126"/>
      <c r="E46" s="126"/>
      <c r="G46" s="126"/>
      <c r="H46" s="126"/>
      <c r="I46" s="126"/>
      <c r="K46" s="126"/>
      <c r="L46" s="126"/>
      <c r="M46" s="126"/>
      <c r="O46" s="126"/>
      <c r="P46" s="126"/>
      <c r="Q46" s="126"/>
      <c r="S46" s="126"/>
      <c r="T46" s="126"/>
      <c r="U46" s="126"/>
      <c r="W46" s="126"/>
      <c r="X46" s="126"/>
      <c r="Y46" s="126"/>
      <c r="AA46" s="126"/>
      <c r="AB46" s="126"/>
      <c r="AC46" s="126"/>
      <c r="AE46" s="126"/>
      <c r="AF46" s="126"/>
      <c r="AG46" s="126"/>
      <c r="AI46" s="126"/>
      <c r="AJ46" s="126"/>
      <c r="AK46" s="126"/>
      <c r="AM46" s="126"/>
      <c r="AN46" s="126"/>
      <c r="AO46" s="126"/>
    </row>
    <row r="47" spans="1:42" ht="18">
      <c r="A47" s="110" t="s">
        <v>88</v>
      </c>
      <c r="B47" s="126"/>
      <c r="C47" s="126"/>
      <c r="D47" s="126"/>
      <c r="E47" s="126"/>
      <c r="G47" s="129"/>
      <c r="H47" s="126"/>
      <c r="I47" s="126"/>
      <c r="K47" s="126"/>
      <c r="L47" s="126"/>
      <c r="M47" s="126"/>
      <c r="O47" s="126"/>
      <c r="P47" s="126"/>
      <c r="Q47" s="126"/>
      <c r="S47" s="126"/>
      <c r="T47" s="126"/>
      <c r="U47" s="126"/>
      <c r="W47" s="126"/>
      <c r="X47" s="126"/>
      <c r="Y47" s="126"/>
      <c r="AA47" s="126"/>
      <c r="AB47" s="126"/>
      <c r="AC47" s="126"/>
      <c r="AE47" s="126"/>
      <c r="AF47" s="126"/>
      <c r="AG47" s="126"/>
      <c r="AI47" s="126"/>
      <c r="AJ47" s="126"/>
      <c r="AK47" s="126"/>
      <c r="AM47" s="126"/>
      <c r="AN47" s="126"/>
      <c r="AO47" s="126"/>
    </row>
    <row r="48" spans="1:42" ht="18" hidden="1" outlineLevel="1">
      <c r="A48" s="110"/>
      <c r="B48" s="126"/>
      <c r="C48" s="126"/>
      <c r="D48" s="126"/>
      <c r="E48" s="126"/>
      <c r="G48" s="126"/>
      <c r="H48" s="126"/>
      <c r="I48" s="126"/>
      <c r="K48" s="126"/>
      <c r="L48" s="126"/>
      <c r="M48" s="126"/>
      <c r="O48" s="126"/>
      <c r="P48" s="126"/>
      <c r="Q48" s="126"/>
      <c r="S48" s="126"/>
      <c r="T48" s="126"/>
      <c r="U48" s="126"/>
      <c r="W48" s="126"/>
      <c r="X48" s="126"/>
      <c r="Y48" s="126"/>
      <c r="AA48" s="126"/>
      <c r="AB48" s="126"/>
      <c r="AC48" s="126"/>
      <c r="AE48" s="126"/>
      <c r="AF48" s="126"/>
      <c r="AG48" s="126"/>
      <c r="AI48" s="126"/>
      <c r="AJ48" s="126"/>
      <c r="AK48" s="126"/>
      <c r="AM48" s="126"/>
      <c r="AN48" s="126"/>
      <c r="AO48" s="126"/>
    </row>
    <row r="49" spans="1:41" ht="3.75" hidden="1" customHeight="1" outlineLevel="1">
      <c r="A49" s="120"/>
      <c r="B49" s="99"/>
      <c r="C49" s="120"/>
      <c r="D49" s="120"/>
      <c r="E49" s="120"/>
      <c r="F49" s="97"/>
      <c r="G49" s="120"/>
      <c r="H49" s="120"/>
      <c r="I49" s="120"/>
      <c r="J49" s="97"/>
      <c r="K49" s="120"/>
      <c r="L49" s="120"/>
      <c r="M49" s="120"/>
      <c r="N49" s="97"/>
      <c r="O49" s="120"/>
      <c r="P49" s="120"/>
      <c r="Q49" s="120"/>
      <c r="R49" s="97"/>
      <c r="S49" s="120"/>
      <c r="T49" s="120"/>
      <c r="U49" s="120"/>
      <c r="V49" s="97"/>
      <c r="W49" s="120"/>
      <c r="X49" s="120"/>
      <c r="Y49" s="120"/>
      <c r="Z49" s="97"/>
      <c r="AA49" s="120"/>
      <c r="AB49" s="120"/>
      <c r="AC49" s="120"/>
      <c r="AD49" s="97"/>
      <c r="AE49" s="120"/>
      <c r="AF49" s="120"/>
      <c r="AG49" s="120"/>
      <c r="AH49" s="97"/>
      <c r="AI49" s="120"/>
      <c r="AJ49" s="120"/>
      <c r="AK49" s="120"/>
      <c r="AL49" s="97"/>
      <c r="AM49" s="126"/>
      <c r="AN49" s="126"/>
      <c r="AO49" s="126"/>
    </row>
    <row r="50" spans="1:41" hidden="1" outlineLevel="1">
      <c r="A50" s="125" t="s">
        <v>14</v>
      </c>
      <c r="B50" s="99"/>
      <c r="C50" s="148">
        <f>ROUNDDOWN((2089.321352*1*'Onglet Ressources'!I21^0.8),0)</f>
        <v>0</v>
      </c>
      <c r="D50" s="148"/>
      <c r="E50" s="148"/>
      <c r="F50" s="97"/>
      <c r="G50" s="148">
        <f>ROUNDDOWN((2089.321352*1*'Onglet Ressources'!I22^0.8),0)</f>
        <v>0</v>
      </c>
      <c r="H50" s="148"/>
      <c r="I50" s="148"/>
      <c r="J50" s="97"/>
      <c r="K50" s="148">
        <f>ROUNDDOWN((2089.321352*1*'Onglet Ressources'!I23^0.8),0)</f>
        <v>0</v>
      </c>
      <c r="L50" s="148"/>
      <c r="M50" s="148"/>
      <c r="N50" s="97"/>
      <c r="O50" s="148">
        <f>ROUNDDOWN((2089.321352*1*'Onglet Ressources'!I24^0.8),0)</f>
        <v>0</v>
      </c>
      <c r="P50" s="148"/>
      <c r="Q50" s="148"/>
      <c r="R50" s="97"/>
      <c r="S50" s="148">
        <f>ROUNDDOWN((2089.321352*1*'Onglet Ressources'!I25^0.8),0)</f>
        <v>0</v>
      </c>
      <c r="T50" s="148"/>
      <c r="U50" s="148"/>
      <c r="V50" s="97"/>
      <c r="W50" s="148">
        <f>ROUNDDOWN((2089.321352*1*'Onglet Ressources'!I26^0.8),0)</f>
        <v>0</v>
      </c>
      <c r="X50" s="148"/>
      <c r="Y50" s="148"/>
      <c r="Z50" s="97"/>
      <c r="AA50" s="148">
        <f>ROUNDDOWN((2089.321352*1*'Onglet Ressources'!I27^0.8),0)</f>
        <v>0</v>
      </c>
      <c r="AB50" s="148"/>
      <c r="AC50" s="148"/>
      <c r="AD50" s="97"/>
      <c r="AE50" s="148">
        <f>ROUNDDOWN((2089.321352*1*'Onglet Ressources'!I28^0.8),0)</f>
        <v>0</v>
      </c>
      <c r="AF50" s="148"/>
      <c r="AG50" s="148"/>
      <c r="AH50" s="97"/>
      <c r="AI50" s="148">
        <f>ROUNDDOWN((2089.321352*1*'Onglet Ressources'!I29^0.8),0)</f>
        <v>0</v>
      </c>
      <c r="AJ50" s="148"/>
      <c r="AK50" s="148"/>
      <c r="AL50" s="97"/>
      <c r="AM50" s="151"/>
      <c r="AN50" s="151"/>
      <c r="AO50" s="151"/>
    </row>
    <row r="51" spans="1:41" ht="3.75" hidden="1" customHeight="1" outlineLevel="1">
      <c r="A51" s="120"/>
      <c r="B51" s="99"/>
      <c r="C51" s="120"/>
      <c r="D51" s="120"/>
      <c r="E51" s="120"/>
      <c r="F51" s="97"/>
      <c r="G51" s="120"/>
      <c r="H51" s="120"/>
      <c r="I51" s="120"/>
      <c r="J51" s="97"/>
      <c r="K51" s="120"/>
      <c r="L51" s="120"/>
      <c r="M51" s="120"/>
      <c r="N51" s="97"/>
      <c r="O51" s="120"/>
      <c r="P51" s="120"/>
      <c r="Q51" s="120"/>
      <c r="R51" s="97"/>
      <c r="S51" s="120"/>
      <c r="T51" s="120"/>
      <c r="U51" s="120"/>
      <c r="V51" s="97"/>
      <c r="W51" s="120"/>
      <c r="X51" s="120"/>
      <c r="Y51" s="120"/>
      <c r="Z51" s="97"/>
      <c r="AA51" s="120"/>
      <c r="AB51" s="120"/>
      <c r="AC51" s="120"/>
      <c r="AD51" s="97"/>
      <c r="AE51" s="120"/>
      <c r="AF51" s="120"/>
      <c r="AG51" s="120"/>
      <c r="AH51" s="97"/>
      <c r="AI51" s="120"/>
      <c r="AJ51" s="120"/>
      <c r="AK51" s="120"/>
      <c r="AL51" s="97"/>
      <c r="AM51" s="126"/>
      <c r="AN51" s="126"/>
      <c r="AO51" s="126"/>
    </row>
    <row r="52" spans="1:41" hidden="1" outlineLevel="1">
      <c r="A52" s="121" t="s">
        <v>15</v>
      </c>
      <c r="B52" s="99"/>
      <c r="C52" s="149">
        <f>ROUNDDOWN((1610.6*1*'Onglet Ressources'!J21^0.8),0)</f>
        <v>0</v>
      </c>
      <c r="D52" s="149"/>
      <c r="E52" s="149"/>
      <c r="F52" s="97"/>
      <c r="G52" s="149">
        <f>ROUNDDOWN((1610.6*1*'Onglet Ressources'!J22^0.8),0)</f>
        <v>0</v>
      </c>
      <c r="H52" s="149"/>
      <c r="I52" s="149"/>
      <c r="J52" s="97"/>
      <c r="K52" s="149">
        <f>ROUNDDOWN((1610.6*1*'Onglet Ressources'!J23^0.8),0)</f>
        <v>0</v>
      </c>
      <c r="L52" s="149"/>
      <c r="M52" s="149"/>
      <c r="N52" s="97"/>
      <c r="O52" s="149">
        <f>ROUNDDOWN((1610.6*1*'Onglet Ressources'!J24^0.8),0)</f>
        <v>0</v>
      </c>
      <c r="P52" s="149"/>
      <c r="Q52" s="149"/>
      <c r="R52" s="97"/>
      <c r="S52" s="149">
        <f>ROUNDDOWN((1610.6*1*'Onglet Ressources'!J25^0.8),0)</f>
        <v>0</v>
      </c>
      <c r="T52" s="149"/>
      <c r="U52" s="149"/>
      <c r="V52" s="97"/>
      <c r="W52" s="149">
        <f>ROUNDDOWN((1610.6*1*'Onglet Ressources'!J26^0.8),0)</f>
        <v>0</v>
      </c>
      <c r="X52" s="149"/>
      <c r="Y52" s="149"/>
      <c r="Z52" s="97"/>
      <c r="AA52" s="149">
        <f>ROUNDDOWN((1610.6*1*'Onglet Ressources'!J27^0.8),0)</f>
        <v>0</v>
      </c>
      <c r="AB52" s="149"/>
      <c r="AC52" s="149"/>
      <c r="AD52" s="97"/>
      <c r="AE52" s="149">
        <f>ROUNDDOWN((1610.6*1*'Onglet Ressources'!J28^0.8),0)</f>
        <v>0</v>
      </c>
      <c r="AF52" s="149"/>
      <c r="AG52" s="149"/>
      <c r="AH52" s="97"/>
      <c r="AI52" s="149">
        <f>ROUNDDOWN((1610.6*1*'Onglet Ressources'!J29^0.8),0)</f>
        <v>0</v>
      </c>
      <c r="AJ52" s="149"/>
      <c r="AK52" s="149"/>
      <c r="AL52" s="97"/>
      <c r="AM52" s="151"/>
      <c r="AN52" s="151"/>
      <c r="AO52" s="151"/>
    </row>
    <row r="53" spans="1:41" ht="3.75" hidden="1" customHeight="1" outlineLevel="1">
      <c r="A53" s="120"/>
      <c r="B53" s="99"/>
      <c r="C53" s="120"/>
      <c r="D53" s="120"/>
      <c r="E53" s="120"/>
      <c r="F53" s="97"/>
      <c r="G53" s="120"/>
      <c r="H53" s="120"/>
      <c r="I53" s="120"/>
      <c r="J53" s="97"/>
      <c r="K53" s="120"/>
      <c r="L53" s="120"/>
      <c r="M53" s="120"/>
      <c r="N53" s="97"/>
      <c r="O53" s="120"/>
      <c r="P53" s="120"/>
      <c r="Q53" s="120"/>
      <c r="R53" s="97"/>
      <c r="S53" s="120"/>
      <c r="T53" s="120"/>
      <c r="U53" s="120"/>
      <c r="V53" s="97"/>
      <c r="W53" s="120"/>
      <c r="X53" s="120"/>
      <c r="Y53" s="120"/>
      <c r="Z53" s="97"/>
      <c r="AA53" s="120"/>
      <c r="AB53" s="120"/>
      <c r="AC53" s="120"/>
      <c r="AD53" s="97"/>
      <c r="AE53" s="120"/>
      <c r="AF53" s="120"/>
      <c r="AG53" s="120"/>
      <c r="AH53" s="97"/>
      <c r="AI53" s="120"/>
      <c r="AJ53" s="120"/>
      <c r="AK53" s="120"/>
      <c r="AL53" s="97"/>
      <c r="AM53" s="126"/>
      <c r="AN53" s="126"/>
      <c r="AO53" s="126"/>
    </row>
    <row r="54" spans="1:41" hidden="1" outlineLevel="1">
      <c r="A54" s="125" t="s">
        <v>16</v>
      </c>
      <c r="B54" s="99"/>
      <c r="C54" s="148">
        <f>ROUNDDOWN((1392.8*1*'Onglet Ressources'!K21^0.8),0)</f>
        <v>0</v>
      </c>
      <c r="D54" s="148"/>
      <c r="E54" s="148"/>
      <c r="F54" s="97"/>
      <c r="G54" s="148">
        <f>ROUNDDOWN((1392.8*1*'Onglet Ressources'!K22^0.8),0)</f>
        <v>0</v>
      </c>
      <c r="H54" s="148"/>
      <c r="I54" s="148"/>
      <c r="J54" s="97"/>
      <c r="K54" s="148">
        <f>ROUNDDOWN((1392.8*1*'Onglet Ressources'!K23^0.8),0)</f>
        <v>0</v>
      </c>
      <c r="L54" s="148"/>
      <c r="M54" s="148"/>
      <c r="N54" s="97"/>
      <c r="O54" s="148">
        <f>ROUNDDOWN((1392.8*1*'Onglet Ressources'!K24^0.8),0)</f>
        <v>0</v>
      </c>
      <c r="P54" s="148"/>
      <c r="Q54" s="148"/>
      <c r="R54" s="97"/>
      <c r="S54" s="148">
        <f>ROUNDDOWN((1392.8*1*'Onglet Ressources'!K25^0.8),0)</f>
        <v>0</v>
      </c>
      <c r="T54" s="148"/>
      <c r="U54" s="148"/>
      <c r="V54" s="97"/>
      <c r="W54" s="148">
        <f>ROUNDDOWN((1392.8*1*'Onglet Ressources'!K26^0.8),0)</f>
        <v>0</v>
      </c>
      <c r="X54" s="148"/>
      <c r="Y54" s="148"/>
      <c r="Z54" s="97"/>
      <c r="AA54" s="148">
        <f>ROUNDDOWN((1392.8*1*'Onglet Ressources'!K27^0.8),0)</f>
        <v>0</v>
      </c>
      <c r="AB54" s="148"/>
      <c r="AC54" s="148"/>
      <c r="AD54" s="97"/>
      <c r="AE54" s="148">
        <f>ROUNDDOWN((1392.8*1*'Onglet Ressources'!K28^0.8),0)</f>
        <v>0</v>
      </c>
      <c r="AF54" s="148"/>
      <c r="AG54" s="148"/>
      <c r="AH54" s="97"/>
      <c r="AI54" s="148">
        <f>ROUNDDOWN((1392.8*1*'Onglet Ressources'!K29^0.8),0)</f>
        <v>0</v>
      </c>
      <c r="AJ54" s="148"/>
      <c r="AK54" s="148"/>
      <c r="AL54" s="97"/>
      <c r="AM54" s="151"/>
      <c r="AN54" s="151"/>
      <c r="AO54" s="151"/>
    </row>
    <row r="55" spans="1:41" ht="3.75" hidden="1" customHeight="1" outlineLevel="1">
      <c r="A55" s="120"/>
      <c r="B55" s="99"/>
      <c r="C55" s="120"/>
      <c r="D55" s="120"/>
      <c r="E55" s="120"/>
      <c r="F55" s="97"/>
      <c r="G55" s="120"/>
      <c r="H55" s="120"/>
      <c r="I55" s="120"/>
      <c r="J55" s="97"/>
      <c r="K55" s="120"/>
      <c r="L55" s="120"/>
      <c r="M55" s="120"/>
      <c r="N55" s="97"/>
      <c r="O55" s="120"/>
      <c r="P55" s="120"/>
      <c r="Q55" s="120"/>
      <c r="R55" s="97"/>
      <c r="S55" s="120"/>
      <c r="T55" s="120"/>
      <c r="U55" s="120"/>
      <c r="V55" s="97"/>
      <c r="W55" s="120"/>
      <c r="X55" s="120"/>
      <c r="Y55" s="120"/>
      <c r="Z55" s="97"/>
      <c r="AA55" s="120"/>
      <c r="AB55" s="120"/>
      <c r="AC55" s="120"/>
      <c r="AD55" s="97"/>
      <c r="AE55" s="120"/>
      <c r="AF55" s="120"/>
      <c r="AG55" s="120"/>
      <c r="AH55" s="97"/>
      <c r="AI55" s="120"/>
      <c r="AJ55" s="120"/>
      <c r="AK55" s="120"/>
      <c r="AL55" s="97"/>
      <c r="AM55" s="126"/>
      <c r="AN55" s="126"/>
      <c r="AO55" s="126"/>
    </row>
    <row r="56" spans="1:41" collapsed="1">
      <c r="A56" s="126"/>
      <c r="B56" s="126"/>
      <c r="C56" s="126"/>
      <c r="D56" s="126"/>
      <c r="E56" s="126"/>
      <c r="G56" s="126"/>
      <c r="H56" s="126"/>
      <c r="I56" s="126"/>
      <c r="K56" s="126"/>
      <c r="L56" s="126"/>
      <c r="M56" s="126"/>
      <c r="O56" s="126"/>
      <c r="P56" s="126"/>
      <c r="Q56" s="126"/>
      <c r="S56" s="126"/>
      <c r="T56" s="126"/>
      <c r="U56" s="126"/>
      <c r="W56" s="126"/>
      <c r="X56" s="126"/>
      <c r="Y56" s="126"/>
      <c r="AA56" s="126"/>
      <c r="AB56" s="126"/>
      <c r="AC56" s="126"/>
      <c r="AE56" s="126"/>
      <c r="AF56" s="126"/>
      <c r="AG56" s="126"/>
      <c r="AI56" s="126"/>
      <c r="AJ56" s="126"/>
      <c r="AK56" s="126"/>
      <c r="AM56" s="126"/>
      <c r="AN56" s="126"/>
      <c r="AO56" s="126"/>
    </row>
    <row r="57" spans="1:41" ht="18">
      <c r="A57" s="119" t="s">
        <v>75</v>
      </c>
      <c r="B57" s="126"/>
      <c r="C57" s="126"/>
      <c r="D57" s="126"/>
      <c r="E57" s="126"/>
      <c r="G57" s="126"/>
      <c r="H57" s="126"/>
      <c r="I57" s="126"/>
      <c r="K57" s="126"/>
      <c r="L57" s="126"/>
      <c r="M57" s="126"/>
      <c r="O57" s="126"/>
      <c r="P57" s="126"/>
      <c r="Q57" s="126"/>
      <c r="S57" s="126"/>
      <c r="T57" s="126"/>
      <c r="U57" s="126"/>
      <c r="W57" s="126"/>
      <c r="X57" s="126"/>
      <c r="Y57" s="126"/>
      <c r="AA57" s="126"/>
      <c r="AB57" s="126"/>
      <c r="AC57" s="126"/>
      <c r="AE57" s="126"/>
      <c r="AF57" s="126"/>
      <c r="AG57" s="126"/>
      <c r="AI57" s="126"/>
      <c r="AJ57" s="126"/>
      <c r="AK57" s="126"/>
      <c r="AM57" s="126"/>
      <c r="AN57" s="126"/>
      <c r="AO57" s="126"/>
    </row>
    <row r="58" spans="1:41" hidden="1" outlineLevel="1">
      <c r="A58" s="126"/>
      <c r="B58" s="126"/>
      <c r="C58" s="126"/>
      <c r="D58" s="126"/>
      <c r="E58" s="126"/>
      <c r="G58" s="126"/>
      <c r="H58" s="126"/>
      <c r="I58" s="126"/>
      <c r="K58" s="126"/>
      <c r="L58" s="126"/>
      <c r="M58" s="126"/>
      <c r="O58" s="126"/>
      <c r="P58" s="126"/>
      <c r="Q58" s="126"/>
      <c r="S58" s="126"/>
      <c r="T58" s="126"/>
      <c r="U58" s="126"/>
      <c r="W58" s="126"/>
      <c r="X58" s="126"/>
      <c r="Y58" s="126"/>
      <c r="AA58" s="126"/>
      <c r="AB58" s="126"/>
      <c r="AC58" s="126"/>
      <c r="AE58" s="126"/>
      <c r="AF58" s="126"/>
      <c r="AG58" s="126"/>
      <c r="AI58" s="126"/>
      <c r="AJ58" s="126"/>
      <c r="AK58" s="126"/>
      <c r="AM58" s="126"/>
      <c r="AN58" s="126"/>
      <c r="AO58" s="126"/>
    </row>
    <row r="59" spans="1:41" ht="3.75" hidden="1" customHeight="1" outlineLevel="1">
      <c r="A59" s="120"/>
      <c r="B59" s="99"/>
      <c r="C59" s="120"/>
      <c r="D59" s="120"/>
      <c r="E59" s="120"/>
      <c r="F59" s="97"/>
      <c r="G59" s="120"/>
      <c r="H59" s="120"/>
      <c r="I59" s="120"/>
      <c r="J59" s="97"/>
      <c r="K59" s="120"/>
      <c r="L59" s="120"/>
      <c r="M59" s="120"/>
      <c r="N59" s="97"/>
      <c r="O59" s="120"/>
      <c r="P59" s="120"/>
      <c r="Q59" s="120"/>
      <c r="R59" s="97"/>
      <c r="S59" s="120"/>
      <c r="T59" s="120"/>
      <c r="U59" s="120"/>
      <c r="V59" s="97"/>
      <c r="W59" s="120"/>
      <c r="X59" s="120"/>
      <c r="Y59" s="120"/>
      <c r="Z59" s="97"/>
      <c r="AA59" s="120"/>
      <c r="AB59" s="120"/>
      <c r="AC59" s="120"/>
      <c r="AD59" s="97"/>
      <c r="AE59" s="120"/>
      <c r="AF59" s="120"/>
      <c r="AG59" s="120"/>
      <c r="AH59" s="97"/>
      <c r="AI59" s="120"/>
      <c r="AJ59" s="120"/>
      <c r="AK59" s="120"/>
      <c r="AL59" s="97"/>
      <c r="AM59" s="126"/>
      <c r="AN59" s="126"/>
      <c r="AO59" s="126"/>
    </row>
    <row r="60" spans="1:41" hidden="1" outlineLevel="1">
      <c r="A60" s="125" t="s">
        <v>93</v>
      </c>
      <c r="B60" s="99"/>
      <c r="C60" s="148">
        <f>'Onglet Ressources'!H7</f>
        <v>0</v>
      </c>
      <c r="D60" s="148"/>
      <c r="E60" s="148"/>
      <c r="F60" s="97"/>
      <c r="G60" s="148">
        <f>'Onglet Ressources'!H8</f>
        <v>0</v>
      </c>
      <c r="H60" s="148"/>
      <c r="I60" s="148"/>
      <c r="J60" s="97"/>
      <c r="K60" s="148">
        <f>'Onglet Ressources'!H9</f>
        <v>0</v>
      </c>
      <c r="L60" s="148"/>
      <c r="M60" s="148"/>
      <c r="N60" s="97"/>
      <c r="O60" s="148">
        <f>'Onglet Ressources'!H10</f>
        <v>0</v>
      </c>
      <c r="P60" s="148"/>
      <c r="Q60" s="148"/>
      <c r="R60" s="97"/>
      <c r="S60" s="148">
        <f>'Onglet Ressources'!H11</f>
        <v>0</v>
      </c>
      <c r="T60" s="148"/>
      <c r="U60" s="148"/>
      <c r="V60" s="97"/>
      <c r="W60" s="148">
        <f>'Onglet Ressources'!H12</f>
        <v>0</v>
      </c>
      <c r="X60" s="148"/>
      <c r="Y60" s="148"/>
      <c r="Z60" s="97"/>
      <c r="AA60" s="148">
        <f>'Onglet Ressources'!H13</f>
        <v>0</v>
      </c>
      <c r="AB60" s="148"/>
      <c r="AC60" s="148"/>
      <c r="AD60" s="97"/>
      <c r="AE60" s="148">
        <f>'Onglet Ressources'!H14</f>
        <v>0</v>
      </c>
      <c r="AF60" s="148"/>
      <c r="AG60" s="148"/>
      <c r="AH60" s="97"/>
      <c r="AI60" s="148">
        <f>'Onglet Ressources'!H15</f>
        <v>0</v>
      </c>
      <c r="AJ60" s="148"/>
      <c r="AK60" s="148"/>
      <c r="AL60" s="97"/>
      <c r="AM60" s="151"/>
      <c r="AN60" s="151"/>
      <c r="AO60" s="151"/>
    </row>
    <row r="61" spans="1:41" ht="3.75" hidden="1" customHeight="1" outlineLevel="1">
      <c r="A61" s="120"/>
      <c r="B61" s="99"/>
      <c r="C61" s="120"/>
      <c r="D61" s="120"/>
      <c r="E61" s="120"/>
      <c r="F61" s="97"/>
      <c r="G61" s="120"/>
      <c r="H61" s="120"/>
      <c r="I61" s="120"/>
      <c r="J61" s="97"/>
      <c r="K61" s="120"/>
      <c r="L61" s="120"/>
      <c r="M61" s="120"/>
      <c r="N61" s="97"/>
      <c r="O61" s="120"/>
      <c r="P61" s="120"/>
      <c r="Q61" s="120"/>
      <c r="R61" s="97"/>
      <c r="S61" s="120"/>
      <c r="T61" s="120"/>
      <c r="U61" s="120"/>
      <c r="V61" s="97"/>
      <c r="W61" s="120"/>
      <c r="X61" s="120"/>
      <c r="Y61" s="120"/>
      <c r="Z61" s="97"/>
      <c r="AA61" s="120"/>
      <c r="AB61" s="120"/>
      <c r="AC61" s="120"/>
      <c r="AD61" s="97"/>
      <c r="AE61" s="120"/>
      <c r="AF61" s="120"/>
      <c r="AG61" s="120"/>
      <c r="AH61" s="97"/>
      <c r="AI61" s="120"/>
      <c r="AJ61" s="120"/>
      <c r="AK61" s="120"/>
      <c r="AL61" s="97"/>
      <c r="AM61" s="126"/>
      <c r="AN61" s="126"/>
      <c r="AO61" s="126"/>
    </row>
    <row r="62" spans="1:41" hidden="1" outlineLevel="1">
      <c r="A62" s="121" t="s">
        <v>94</v>
      </c>
      <c r="B62" s="99"/>
      <c r="C62" s="149">
        <f>'Onglet Ressources'!I7</f>
        <v>0</v>
      </c>
      <c r="D62" s="149"/>
      <c r="E62" s="149"/>
      <c r="F62" s="97"/>
      <c r="G62" s="149">
        <f>'Onglet Ressources'!I8</f>
        <v>0</v>
      </c>
      <c r="H62" s="149"/>
      <c r="I62" s="149"/>
      <c r="J62" s="97"/>
      <c r="K62" s="149">
        <f>'Onglet Ressources'!I9</f>
        <v>0</v>
      </c>
      <c r="L62" s="149"/>
      <c r="M62" s="149"/>
      <c r="N62" s="97"/>
      <c r="O62" s="149">
        <f>'Onglet Ressources'!I10</f>
        <v>0</v>
      </c>
      <c r="P62" s="149"/>
      <c r="Q62" s="149"/>
      <c r="R62" s="97"/>
      <c r="S62" s="149">
        <f>'Onglet Ressources'!I11</f>
        <v>0</v>
      </c>
      <c r="T62" s="149"/>
      <c r="U62" s="149"/>
      <c r="V62" s="97"/>
      <c r="W62" s="149">
        <f>'Onglet Ressources'!I12</f>
        <v>0</v>
      </c>
      <c r="X62" s="149"/>
      <c r="Y62" s="149"/>
      <c r="Z62" s="97"/>
      <c r="AA62" s="149">
        <f>'Onglet Ressources'!I13</f>
        <v>0</v>
      </c>
      <c r="AB62" s="149"/>
      <c r="AC62" s="149"/>
      <c r="AD62" s="97"/>
      <c r="AE62" s="149">
        <f>'Onglet Ressources'!I14</f>
        <v>0</v>
      </c>
      <c r="AF62" s="149"/>
      <c r="AG62" s="149"/>
      <c r="AH62" s="97"/>
      <c r="AI62" s="149">
        <f>'Onglet Ressources'!I15</f>
        <v>0</v>
      </c>
      <c r="AJ62" s="149"/>
      <c r="AK62" s="149"/>
      <c r="AL62" s="97"/>
      <c r="AM62" s="151"/>
      <c r="AN62" s="151"/>
      <c r="AO62" s="151"/>
    </row>
    <row r="63" spans="1:41" ht="3.75" hidden="1" customHeight="1" outlineLevel="1">
      <c r="A63" s="120"/>
      <c r="B63" s="99"/>
      <c r="C63" s="120"/>
      <c r="D63" s="120"/>
      <c r="E63" s="120"/>
      <c r="F63" s="97"/>
      <c r="G63" s="120"/>
      <c r="H63" s="120"/>
      <c r="I63" s="120"/>
      <c r="J63" s="97"/>
      <c r="K63" s="120"/>
      <c r="L63" s="120"/>
      <c r="M63" s="120"/>
      <c r="N63" s="97"/>
      <c r="O63" s="120"/>
      <c r="P63" s="120"/>
      <c r="Q63" s="120"/>
      <c r="R63" s="97"/>
      <c r="S63" s="120"/>
      <c r="T63" s="120"/>
      <c r="U63" s="120"/>
      <c r="V63" s="97"/>
      <c r="W63" s="120"/>
      <c r="X63" s="120"/>
      <c r="Y63" s="120"/>
      <c r="Z63" s="97"/>
      <c r="AA63" s="120"/>
      <c r="AB63" s="120"/>
      <c r="AC63" s="120"/>
      <c r="AD63" s="97"/>
      <c r="AE63" s="120"/>
      <c r="AF63" s="120"/>
      <c r="AG63" s="120"/>
      <c r="AH63" s="97"/>
      <c r="AI63" s="120"/>
      <c r="AJ63" s="120"/>
      <c r="AK63" s="120"/>
      <c r="AL63" s="97"/>
      <c r="AM63" s="126"/>
      <c r="AN63" s="126"/>
      <c r="AO63" s="126"/>
    </row>
    <row r="64" spans="1:41" hidden="1" outlineLevel="1">
      <c r="A64" s="125" t="s">
        <v>98</v>
      </c>
      <c r="B64" s="99"/>
      <c r="C64" s="148">
        <f>'Onglet Ressources'!J7</f>
        <v>0</v>
      </c>
      <c r="D64" s="148"/>
      <c r="E64" s="148"/>
      <c r="F64" s="97"/>
      <c r="G64" s="148">
        <f>'Onglet Ressources'!J8</f>
        <v>0</v>
      </c>
      <c r="H64" s="148"/>
      <c r="I64" s="148"/>
      <c r="J64" s="97"/>
      <c r="K64" s="148">
        <f>'Onglet Ressources'!J9</f>
        <v>0</v>
      </c>
      <c r="L64" s="148"/>
      <c r="M64" s="148"/>
      <c r="N64" s="97"/>
      <c r="O64" s="148">
        <f>'Onglet Ressources'!J10</f>
        <v>0</v>
      </c>
      <c r="P64" s="148"/>
      <c r="Q64" s="148"/>
      <c r="R64" s="97"/>
      <c r="S64" s="148">
        <f>'Onglet Ressources'!J11</f>
        <v>0</v>
      </c>
      <c r="T64" s="148"/>
      <c r="U64" s="148"/>
      <c r="V64" s="97"/>
      <c r="W64" s="148">
        <f>'Onglet Ressources'!J12</f>
        <v>0</v>
      </c>
      <c r="X64" s="148"/>
      <c r="Y64" s="148"/>
      <c r="Z64" s="97"/>
      <c r="AA64" s="148">
        <f>'Onglet Ressources'!J13</f>
        <v>0</v>
      </c>
      <c r="AB64" s="148"/>
      <c r="AC64" s="148"/>
      <c r="AD64" s="97"/>
      <c r="AE64" s="148">
        <f>'Onglet Ressources'!J14</f>
        <v>0</v>
      </c>
      <c r="AF64" s="148"/>
      <c r="AG64" s="148"/>
      <c r="AH64" s="97"/>
      <c r="AI64" s="148">
        <f>'Onglet Ressources'!J15</f>
        <v>0</v>
      </c>
      <c r="AJ64" s="148"/>
      <c r="AK64" s="148"/>
      <c r="AL64" s="97"/>
      <c r="AM64" s="151"/>
      <c r="AN64" s="151"/>
      <c r="AO64" s="151"/>
    </row>
    <row r="65" spans="1:41" ht="3.75" hidden="1" customHeight="1" outlineLevel="1">
      <c r="A65" s="120"/>
      <c r="B65" s="99"/>
      <c r="C65" s="120"/>
      <c r="D65" s="120"/>
      <c r="E65" s="120"/>
      <c r="F65" s="97"/>
      <c r="G65" s="120"/>
      <c r="H65" s="120"/>
      <c r="I65" s="120"/>
      <c r="J65" s="97"/>
      <c r="K65" s="120"/>
      <c r="L65" s="120"/>
      <c r="M65" s="120"/>
      <c r="N65" s="97"/>
      <c r="O65" s="120"/>
      <c r="P65" s="120"/>
      <c r="Q65" s="120"/>
      <c r="R65" s="97"/>
      <c r="S65" s="120"/>
      <c r="T65" s="120"/>
      <c r="U65" s="120"/>
      <c r="V65" s="97"/>
      <c r="W65" s="120"/>
      <c r="X65" s="120"/>
      <c r="Y65" s="120"/>
      <c r="Z65" s="97"/>
      <c r="AA65" s="120"/>
      <c r="AB65" s="120"/>
      <c r="AC65" s="120"/>
      <c r="AD65" s="97"/>
      <c r="AE65" s="120"/>
      <c r="AF65" s="120"/>
      <c r="AG65" s="120"/>
      <c r="AH65" s="97"/>
      <c r="AI65" s="120"/>
      <c r="AJ65" s="120"/>
      <c r="AK65" s="120"/>
      <c r="AL65" s="97"/>
      <c r="AM65" s="126"/>
      <c r="AN65" s="126"/>
      <c r="AO65" s="126"/>
    </row>
    <row r="66" spans="1:41" hidden="1" outlineLevel="1">
      <c r="A66" s="121" t="s">
        <v>99</v>
      </c>
      <c r="B66" s="99"/>
      <c r="C66" s="149">
        <f>'Onglet Ressources'!K7</f>
        <v>0</v>
      </c>
      <c r="D66" s="149"/>
      <c r="E66" s="149"/>
      <c r="F66" s="97"/>
      <c r="G66" s="149">
        <f>'Onglet Ressources'!K8</f>
        <v>0</v>
      </c>
      <c r="H66" s="149"/>
      <c r="I66" s="149"/>
      <c r="J66" s="97"/>
      <c r="K66" s="149">
        <f>'Onglet Ressources'!K9</f>
        <v>0</v>
      </c>
      <c r="L66" s="149"/>
      <c r="M66" s="149"/>
      <c r="N66" s="97"/>
      <c r="O66" s="149">
        <f>'Onglet Ressources'!K10</f>
        <v>0</v>
      </c>
      <c r="P66" s="149"/>
      <c r="Q66" s="149"/>
      <c r="R66" s="97"/>
      <c r="S66" s="149">
        <f>'Onglet Ressources'!K11</f>
        <v>0</v>
      </c>
      <c r="T66" s="149"/>
      <c r="U66" s="149"/>
      <c r="V66" s="97"/>
      <c r="W66" s="149">
        <f>'Onglet Ressources'!K12</f>
        <v>0</v>
      </c>
      <c r="X66" s="149"/>
      <c r="Y66" s="149"/>
      <c r="Z66" s="97"/>
      <c r="AA66" s="149">
        <f>'Onglet Ressources'!K13</f>
        <v>0</v>
      </c>
      <c r="AB66" s="149"/>
      <c r="AC66" s="149"/>
      <c r="AD66" s="97"/>
      <c r="AE66" s="149">
        <f>'Onglet Ressources'!K14</f>
        <v>0</v>
      </c>
      <c r="AF66" s="149"/>
      <c r="AG66" s="149"/>
      <c r="AH66" s="97"/>
      <c r="AI66" s="149">
        <f>'Onglet Ressources'!K15</f>
        <v>0</v>
      </c>
      <c r="AJ66" s="149"/>
      <c r="AK66" s="149"/>
      <c r="AL66" s="97"/>
      <c r="AM66" s="151"/>
      <c r="AN66" s="151"/>
      <c r="AO66" s="151"/>
    </row>
    <row r="67" spans="1:41" ht="3.75" hidden="1" customHeight="1" outlineLevel="1">
      <c r="A67" s="120"/>
      <c r="B67" s="99"/>
      <c r="C67" s="120"/>
      <c r="D67" s="120"/>
      <c r="E67" s="120"/>
      <c r="F67" s="97"/>
      <c r="G67" s="120"/>
      <c r="H67" s="120"/>
      <c r="I67" s="120"/>
      <c r="J67" s="97"/>
      <c r="K67" s="120"/>
      <c r="L67" s="120"/>
      <c r="M67" s="120"/>
      <c r="N67" s="97"/>
      <c r="O67" s="120"/>
      <c r="P67" s="120"/>
      <c r="Q67" s="120"/>
      <c r="R67" s="97"/>
      <c r="S67" s="120"/>
      <c r="T67" s="120"/>
      <c r="U67" s="120"/>
      <c r="V67" s="97"/>
      <c r="W67" s="120"/>
      <c r="X67" s="120"/>
      <c r="Y67" s="120"/>
      <c r="Z67" s="97"/>
      <c r="AA67" s="120"/>
      <c r="AB67" s="120"/>
      <c r="AC67" s="120"/>
      <c r="AD67" s="97"/>
      <c r="AE67" s="120"/>
      <c r="AF67" s="120"/>
      <c r="AG67" s="120"/>
      <c r="AH67" s="97"/>
      <c r="AI67" s="120"/>
      <c r="AJ67" s="120"/>
      <c r="AK67" s="120"/>
      <c r="AL67" s="97"/>
      <c r="AM67" s="126"/>
      <c r="AN67" s="126"/>
      <c r="AO67" s="126"/>
    </row>
    <row r="68" spans="1:41" hidden="1" outlineLevel="1">
      <c r="A68" s="125" t="s">
        <v>100</v>
      </c>
      <c r="B68" s="99"/>
      <c r="C68" s="148">
        <f>'Onglet Ressources'!L7</f>
        <v>0</v>
      </c>
      <c r="D68" s="148"/>
      <c r="E68" s="148"/>
      <c r="F68" s="97"/>
      <c r="G68" s="148">
        <f>'Onglet Ressources'!L8</f>
        <v>0</v>
      </c>
      <c r="H68" s="148"/>
      <c r="I68" s="148"/>
      <c r="J68" s="97"/>
      <c r="K68" s="148">
        <f>'Onglet Ressources'!L9</f>
        <v>0</v>
      </c>
      <c r="L68" s="148"/>
      <c r="M68" s="148"/>
      <c r="N68" s="97"/>
      <c r="O68" s="148">
        <f>'Onglet Ressources'!L10</f>
        <v>0</v>
      </c>
      <c r="P68" s="148"/>
      <c r="Q68" s="148"/>
      <c r="R68" s="97"/>
      <c r="S68" s="148">
        <f>'Onglet Ressources'!L11</f>
        <v>0</v>
      </c>
      <c r="T68" s="148"/>
      <c r="U68" s="148"/>
      <c r="V68" s="97"/>
      <c r="W68" s="148">
        <f>'Onglet Ressources'!L12</f>
        <v>0</v>
      </c>
      <c r="X68" s="148"/>
      <c r="Y68" s="148"/>
      <c r="Z68" s="97"/>
      <c r="AA68" s="148">
        <f>'Onglet Ressources'!L13</f>
        <v>0</v>
      </c>
      <c r="AB68" s="148"/>
      <c r="AC68" s="148"/>
      <c r="AD68" s="97"/>
      <c r="AE68" s="148">
        <f>'Onglet Ressources'!L14</f>
        <v>0</v>
      </c>
      <c r="AF68" s="148"/>
      <c r="AG68" s="148"/>
      <c r="AH68" s="97"/>
      <c r="AI68" s="148">
        <f>'Onglet Ressources'!L15</f>
        <v>0</v>
      </c>
      <c r="AJ68" s="148"/>
      <c r="AK68" s="148"/>
      <c r="AL68" s="97"/>
      <c r="AM68" s="151"/>
      <c r="AN68" s="151"/>
      <c r="AO68" s="151"/>
    </row>
    <row r="69" spans="1:41" ht="3.75" hidden="1" customHeight="1" outlineLevel="1">
      <c r="A69" s="120"/>
      <c r="B69" s="99"/>
      <c r="C69" s="120"/>
      <c r="D69" s="120"/>
      <c r="E69" s="120"/>
      <c r="F69" s="97"/>
      <c r="G69" s="120"/>
      <c r="H69" s="120"/>
      <c r="I69" s="120"/>
      <c r="J69" s="97"/>
      <c r="K69" s="120"/>
      <c r="L69" s="120"/>
      <c r="M69" s="120"/>
      <c r="N69" s="97"/>
      <c r="O69" s="120"/>
      <c r="P69" s="120"/>
      <c r="Q69" s="120"/>
      <c r="R69" s="97"/>
      <c r="S69" s="120"/>
      <c r="T69" s="120"/>
      <c r="U69" s="120"/>
      <c r="V69" s="97"/>
      <c r="W69" s="120"/>
      <c r="X69" s="120"/>
      <c r="Y69" s="120"/>
      <c r="Z69" s="97"/>
      <c r="AA69" s="120"/>
      <c r="AB69" s="120"/>
      <c r="AC69" s="120"/>
      <c r="AD69" s="97"/>
      <c r="AE69" s="120"/>
      <c r="AF69" s="120"/>
      <c r="AG69" s="120"/>
      <c r="AH69" s="97"/>
      <c r="AI69" s="120"/>
      <c r="AJ69" s="120"/>
      <c r="AK69" s="120"/>
      <c r="AL69" s="97"/>
      <c r="AM69" s="126"/>
      <c r="AN69" s="126"/>
      <c r="AO69" s="126"/>
    </row>
    <row r="70" spans="1:41" hidden="1" outlineLevel="1">
      <c r="A70" s="121" t="s">
        <v>11</v>
      </c>
      <c r="B70" s="99"/>
      <c r="C70" s="149">
        <f>'Onglet Ressources'!D21</f>
        <v>0</v>
      </c>
      <c r="D70" s="149"/>
      <c r="E70" s="149"/>
      <c r="F70" s="97"/>
      <c r="G70" s="149">
        <f>'Onglet Ressources'!D22</f>
        <v>0</v>
      </c>
      <c r="H70" s="149"/>
      <c r="I70" s="149"/>
      <c r="J70" s="97"/>
      <c r="K70" s="149">
        <f>'Onglet Ressources'!D23</f>
        <v>0</v>
      </c>
      <c r="L70" s="149"/>
      <c r="M70" s="149"/>
      <c r="N70" s="97"/>
      <c r="O70" s="149">
        <v>2</v>
      </c>
      <c r="P70" s="149"/>
      <c r="Q70" s="149"/>
      <c r="R70" s="97"/>
      <c r="S70" s="149">
        <f>'Onglet Ressources'!D25</f>
        <v>0</v>
      </c>
      <c r="T70" s="149"/>
      <c r="U70" s="149"/>
      <c r="V70" s="97"/>
      <c r="W70" s="149">
        <f>'Onglet Ressources'!D26</f>
        <v>0</v>
      </c>
      <c r="X70" s="149"/>
      <c r="Y70" s="149"/>
      <c r="Z70" s="97"/>
      <c r="AA70" s="149">
        <f>'Onglet Ressources'!D27</f>
        <v>0</v>
      </c>
      <c r="AB70" s="149"/>
      <c r="AC70" s="149"/>
      <c r="AD70" s="97"/>
      <c r="AE70" s="149">
        <f>'Onglet Ressources'!D28</f>
        <v>0</v>
      </c>
      <c r="AF70" s="149"/>
      <c r="AG70" s="149"/>
      <c r="AH70" s="97"/>
      <c r="AI70" s="149">
        <f>'Onglet Ressources'!D29</f>
        <v>0</v>
      </c>
      <c r="AJ70" s="149"/>
      <c r="AK70" s="149"/>
      <c r="AL70" s="97"/>
      <c r="AM70" s="151"/>
      <c r="AN70" s="151"/>
      <c r="AO70" s="151"/>
    </row>
    <row r="71" spans="1:41" ht="3.75" hidden="1" customHeight="1" outlineLevel="1">
      <c r="A71" s="120"/>
      <c r="B71" s="99"/>
      <c r="C71" s="120"/>
      <c r="D71" s="120"/>
      <c r="E71" s="120"/>
      <c r="F71" s="97"/>
      <c r="G71" s="120"/>
      <c r="H71" s="120"/>
      <c r="I71" s="120"/>
      <c r="J71" s="97"/>
      <c r="K71" s="120"/>
      <c r="L71" s="120"/>
      <c r="M71" s="120"/>
      <c r="N71" s="97"/>
      <c r="O71" s="120"/>
      <c r="P71" s="120"/>
      <c r="Q71" s="120"/>
      <c r="R71" s="97"/>
      <c r="S71" s="120"/>
      <c r="T71" s="120"/>
      <c r="U71" s="120"/>
      <c r="V71" s="97"/>
      <c r="W71" s="120"/>
      <c r="X71" s="120"/>
      <c r="Y71" s="120"/>
      <c r="Z71" s="97"/>
      <c r="AA71" s="120"/>
      <c r="AB71" s="120"/>
      <c r="AC71" s="120"/>
      <c r="AD71" s="97"/>
      <c r="AE71" s="120"/>
      <c r="AF71" s="120"/>
      <c r="AG71" s="120"/>
      <c r="AH71" s="97"/>
      <c r="AI71" s="120"/>
      <c r="AJ71" s="120"/>
      <c r="AK71" s="120"/>
      <c r="AL71" s="97"/>
      <c r="AM71" s="126"/>
      <c r="AN71" s="126"/>
      <c r="AO71" s="126"/>
    </row>
    <row r="72" spans="1:41" hidden="1" outlineLevel="1">
      <c r="A72" s="125" t="s">
        <v>12</v>
      </c>
      <c r="B72" s="99"/>
      <c r="C72" s="148">
        <f>'Onglet Ressources'!F21</f>
        <v>0</v>
      </c>
      <c r="D72" s="148"/>
      <c r="E72" s="148"/>
      <c r="F72" s="97"/>
      <c r="G72" s="148">
        <f>'Onglet Ressources'!F22</f>
        <v>0</v>
      </c>
      <c r="H72" s="148"/>
      <c r="I72" s="148"/>
      <c r="J72" s="97"/>
      <c r="K72" s="148">
        <f>'Onglet Ressources'!F23</f>
        <v>0</v>
      </c>
      <c r="L72" s="148"/>
      <c r="M72" s="148"/>
      <c r="N72" s="97"/>
      <c r="O72" s="148">
        <v>1</v>
      </c>
      <c r="P72" s="148"/>
      <c r="Q72" s="148"/>
      <c r="R72" s="97"/>
      <c r="S72" s="148">
        <f>'Onglet Ressources'!F25</f>
        <v>0</v>
      </c>
      <c r="T72" s="148"/>
      <c r="U72" s="148"/>
      <c r="V72" s="97"/>
      <c r="W72" s="148">
        <f>'Onglet Ressources'!F26</f>
        <v>0</v>
      </c>
      <c r="X72" s="148"/>
      <c r="Y72" s="148"/>
      <c r="Z72" s="97"/>
      <c r="AA72" s="148">
        <f>'Onglet Ressources'!F27</f>
        <v>0</v>
      </c>
      <c r="AB72" s="148"/>
      <c r="AC72" s="148"/>
      <c r="AD72" s="97"/>
      <c r="AE72" s="148">
        <f>'Onglet Ressources'!F28</f>
        <v>0</v>
      </c>
      <c r="AF72" s="148"/>
      <c r="AG72" s="148"/>
      <c r="AH72" s="97"/>
      <c r="AI72" s="148">
        <f>'Onglet Ressources'!F29</f>
        <v>0</v>
      </c>
      <c r="AJ72" s="148"/>
      <c r="AK72" s="148"/>
      <c r="AL72" s="97"/>
      <c r="AM72" s="151"/>
      <c r="AN72" s="151"/>
      <c r="AO72" s="151"/>
    </row>
    <row r="73" spans="1:41" ht="3.75" hidden="1" customHeight="1" outlineLevel="1">
      <c r="A73" s="120"/>
      <c r="B73" s="99"/>
      <c r="C73" s="120"/>
      <c r="D73" s="120"/>
      <c r="E73" s="120"/>
      <c r="F73" s="97"/>
      <c r="G73" s="120"/>
      <c r="H73" s="120"/>
      <c r="I73" s="120"/>
      <c r="J73" s="97"/>
      <c r="K73" s="120"/>
      <c r="L73" s="120"/>
      <c r="M73" s="120"/>
      <c r="N73" s="97"/>
      <c r="O73" s="120"/>
      <c r="P73" s="120"/>
      <c r="Q73" s="120"/>
      <c r="R73" s="97"/>
      <c r="S73" s="120"/>
      <c r="T73" s="120"/>
      <c r="U73" s="120"/>
      <c r="V73" s="97"/>
      <c r="W73" s="120"/>
      <c r="X73" s="120"/>
      <c r="Y73" s="120"/>
      <c r="Z73" s="97"/>
      <c r="AA73" s="120"/>
      <c r="AB73" s="120"/>
      <c r="AC73" s="120"/>
      <c r="AD73" s="97"/>
      <c r="AE73" s="120"/>
      <c r="AF73" s="120"/>
      <c r="AG73" s="120"/>
      <c r="AH73" s="97"/>
      <c r="AI73" s="120"/>
      <c r="AJ73" s="120"/>
      <c r="AK73" s="120"/>
      <c r="AL73" s="97"/>
      <c r="AM73" s="126"/>
      <c r="AN73" s="126"/>
      <c r="AO73" s="126"/>
    </row>
    <row r="74" spans="1:41" hidden="1" outlineLevel="1">
      <c r="A74" s="121" t="s">
        <v>105</v>
      </c>
      <c r="B74" s="99"/>
      <c r="C74" s="149">
        <f>'Onglet Ressources'!H21</f>
        <v>0</v>
      </c>
      <c r="D74" s="149"/>
      <c r="E74" s="149"/>
      <c r="F74" s="97"/>
      <c r="G74" s="149">
        <f>'Onglet Ressources'!H22</f>
        <v>0</v>
      </c>
      <c r="H74" s="149"/>
      <c r="I74" s="149"/>
      <c r="J74" s="97"/>
      <c r="K74" s="149">
        <f>'Onglet Ressources'!H23</f>
        <v>0</v>
      </c>
      <c r="L74" s="149"/>
      <c r="M74" s="149"/>
      <c r="N74" s="97"/>
      <c r="O74" s="149">
        <f>'Onglet Ressources'!H24</f>
        <v>0</v>
      </c>
      <c r="P74" s="149"/>
      <c r="Q74" s="149"/>
      <c r="R74" s="97"/>
      <c r="S74" s="149">
        <f>'Onglet Ressources'!H25</f>
        <v>0</v>
      </c>
      <c r="T74" s="149"/>
      <c r="U74" s="149"/>
      <c r="V74" s="97"/>
      <c r="W74" s="149">
        <f>'Onglet Ressources'!G26</f>
        <v>0</v>
      </c>
      <c r="X74" s="149"/>
      <c r="Y74" s="149"/>
      <c r="Z74" s="97"/>
      <c r="AA74" s="149">
        <f>'Onglet Ressources'!AH27</f>
        <v>0</v>
      </c>
      <c r="AB74" s="149"/>
      <c r="AC74" s="149"/>
      <c r="AD74" s="97"/>
      <c r="AE74" s="149">
        <f>'Onglet Ressources'!H28</f>
        <v>0</v>
      </c>
      <c r="AF74" s="149"/>
      <c r="AG74" s="149"/>
      <c r="AH74" s="97"/>
      <c r="AI74" s="149">
        <f>'Onglet Ressources'!H29</f>
        <v>0</v>
      </c>
      <c r="AJ74" s="149"/>
      <c r="AK74" s="149"/>
      <c r="AL74" s="97"/>
      <c r="AM74" s="151"/>
      <c r="AN74" s="151"/>
      <c r="AO74" s="151"/>
    </row>
    <row r="75" spans="1:41" ht="3.75" hidden="1" customHeight="1" outlineLevel="1">
      <c r="A75" s="120"/>
      <c r="B75" s="99"/>
      <c r="C75" s="120"/>
      <c r="D75" s="120"/>
      <c r="E75" s="120"/>
      <c r="F75" s="97"/>
      <c r="G75" s="120"/>
      <c r="H75" s="120"/>
      <c r="I75" s="120"/>
      <c r="J75" s="97"/>
      <c r="K75" s="120"/>
      <c r="L75" s="120"/>
      <c r="M75" s="120"/>
      <c r="N75" s="97"/>
      <c r="O75" s="120"/>
      <c r="P75" s="120"/>
      <c r="Q75" s="120"/>
      <c r="R75" s="97"/>
      <c r="S75" s="120"/>
      <c r="T75" s="120"/>
      <c r="U75" s="120"/>
      <c r="V75" s="97"/>
      <c r="W75" s="120"/>
      <c r="X75" s="120"/>
      <c r="Y75" s="120"/>
      <c r="Z75" s="97"/>
      <c r="AA75" s="120"/>
      <c r="AB75" s="120"/>
      <c r="AC75" s="120"/>
      <c r="AD75" s="97"/>
      <c r="AE75" s="120"/>
      <c r="AF75" s="120"/>
      <c r="AG75" s="120"/>
      <c r="AH75" s="97"/>
      <c r="AI75" s="120"/>
      <c r="AJ75" s="120"/>
      <c r="AK75" s="120"/>
      <c r="AL75" s="97"/>
      <c r="AM75" s="126"/>
      <c r="AN75" s="126"/>
      <c r="AO75" s="126"/>
    </row>
    <row r="76" spans="1:41" hidden="1" outlineLevel="1">
      <c r="A76" s="125" t="s">
        <v>95</v>
      </c>
      <c r="B76" s="99"/>
      <c r="C76" s="148">
        <f>'Onglet Ressources'!I21</f>
        <v>0</v>
      </c>
      <c r="D76" s="148"/>
      <c r="E76" s="148"/>
      <c r="F76" s="97"/>
      <c r="G76" s="148">
        <f>'Onglet Ressources'!I22</f>
        <v>0</v>
      </c>
      <c r="H76" s="148"/>
      <c r="I76" s="148"/>
      <c r="J76" s="97"/>
      <c r="K76" s="148">
        <f>'Onglet Ressources'!I23</f>
        <v>0</v>
      </c>
      <c r="L76" s="148"/>
      <c r="M76" s="148"/>
      <c r="N76" s="97"/>
      <c r="O76" s="148">
        <f>'Onglet Ressources'!I24</f>
        <v>0</v>
      </c>
      <c r="P76" s="148"/>
      <c r="Q76" s="148"/>
      <c r="R76" s="97"/>
      <c r="S76" s="148">
        <f>'Onglet Ressources'!I25</f>
        <v>0</v>
      </c>
      <c r="T76" s="148"/>
      <c r="U76" s="148"/>
      <c r="V76" s="97"/>
      <c r="W76" s="148">
        <f>'Onglet Ressources'!I26</f>
        <v>0</v>
      </c>
      <c r="X76" s="148"/>
      <c r="Y76" s="148"/>
      <c r="Z76" s="97"/>
      <c r="AA76" s="148">
        <f>'Onglet Ressources'!I27</f>
        <v>0</v>
      </c>
      <c r="AB76" s="148"/>
      <c r="AC76" s="148"/>
      <c r="AD76" s="97"/>
      <c r="AE76" s="148">
        <f>'Onglet Ressources'!I28</f>
        <v>0</v>
      </c>
      <c r="AF76" s="148"/>
      <c r="AG76" s="148"/>
      <c r="AH76" s="97"/>
      <c r="AI76" s="148">
        <f>'Onglet Ressources'!I29</f>
        <v>0</v>
      </c>
      <c r="AJ76" s="148"/>
      <c r="AK76" s="148"/>
      <c r="AL76" s="97"/>
      <c r="AM76" s="151"/>
      <c r="AN76" s="151"/>
      <c r="AO76" s="151"/>
    </row>
    <row r="77" spans="1:41" ht="3.75" hidden="1" customHeight="1" outlineLevel="1">
      <c r="A77" s="120"/>
      <c r="B77" s="99"/>
      <c r="C77" s="120"/>
      <c r="D77" s="120"/>
      <c r="E77" s="120"/>
      <c r="F77" s="97"/>
      <c r="G77" s="120"/>
      <c r="H77" s="120"/>
      <c r="I77" s="120"/>
      <c r="J77" s="97"/>
      <c r="K77" s="120"/>
      <c r="L77" s="120"/>
      <c r="M77" s="120"/>
      <c r="N77" s="97"/>
      <c r="O77" s="120"/>
      <c r="P77" s="120"/>
      <c r="Q77" s="120"/>
      <c r="R77" s="97"/>
      <c r="S77" s="120"/>
      <c r="T77" s="120"/>
      <c r="U77" s="120"/>
      <c r="V77" s="97"/>
      <c r="W77" s="120"/>
      <c r="X77" s="120"/>
      <c r="Y77" s="120"/>
      <c r="Z77" s="97"/>
      <c r="AA77" s="120"/>
      <c r="AB77" s="120"/>
      <c r="AC77" s="120"/>
      <c r="AD77" s="97"/>
      <c r="AE77" s="120"/>
      <c r="AF77" s="120"/>
      <c r="AG77" s="120"/>
      <c r="AH77" s="97"/>
      <c r="AI77" s="120"/>
      <c r="AJ77" s="120"/>
      <c r="AK77" s="120"/>
      <c r="AL77" s="97"/>
      <c r="AM77" s="126"/>
      <c r="AN77" s="126"/>
      <c r="AO77" s="126"/>
    </row>
    <row r="78" spans="1:41" hidden="1" outlineLevel="1">
      <c r="A78" s="121" t="s">
        <v>15</v>
      </c>
      <c r="B78" s="99"/>
      <c r="C78" s="149">
        <f>'Onglet Ressources'!J21</f>
        <v>0</v>
      </c>
      <c r="D78" s="149"/>
      <c r="E78" s="149"/>
      <c r="F78" s="97"/>
      <c r="G78" s="149">
        <f>'Onglet Ressources'!J22</f>
        <v>0</v>
      </c>
      <c r="H78" s="149"/>
      <c r="I78" s="149"/>
      <c r="J78" s="97"/>
      <c r="K78" s="149">
        <f>'Onglet Ressources'!J23</f>
        <v>0</v>
      </c>
      <c r="L78" s="149"/>
      <c r="M78" s="149"/>
      <c r="N78" s="97"/>
      <c r="O78" s="149">
        <f>'Onglet Ressources'!J24</f>
        <v>0</v>
      </c>
      <c r="P78" s="149"/>
      <c r="Q78" s="149"/>
      <c r="R78" s="97"/>
      <c r="S78" s="149">
        <f>'Onglet Ressources'!J25</f>
        <v>0</v>
      </c>
      <c r="T78" s="149"/>
      <c r="U78" s="149"/>
      <c r="V78" s="97"/>
      <c r="W78" s="149">
        <f>'Onglet Ressources'!J26</f>
        <v>0</v>
      </c>
      <c r="X78" s="149"/>
      <c r="Y78" s="149"/>
      <c r="Z78" s="97"/>
      <c r="AA78" s="149">
        <f>'Onglet Ressources'!J27</f>
        <v>0</v>
      </c>
      <c r="AB78" s="149"/>
      <c r="AC78" s="149"/>
      <c r="AD78" s="97"/>
      <c r="AE78" s="149">
        <f>'Onglet Ressources'!J28</f>
        <v>0</v>
      </c>
      <c r="AF78" s="149"/>
      <c r="AG78" s="149"/>
      <c r="AH78" s="97"/>
      <c r="AI78" s="149">
        <f>'Onglet Ressources'!J29</f>
        <v>0</v>
      </c>
      <c r="AJ78" s="149"/>
      <c r="AK78" s="149"/>
      <c r="AL78" s="97"/>
      <c r="AM78" s="151"/>
      <c r="AN78" s="151"/>
      <c r="AO78" s="151"/>
    </row>
    <row r="79" spans="1:41" ht="3.75" hidden="1" customHeight="1" outlineLevel="1">
      <c r="A79" s="120"/>
      <c r="B79" s="99"/>
      <c r="C79" s="120"/>
      <c r="D79" s="120"/>
      <c r="E79" s="120"/>
      <c r="F79" s="97"/>
      <c r="G79" s="120"/>
      <c r="H79" s="120"/>
      <c r="I79" s="120"/>
      <c r="J79" s="97"/>
      <c r="K79" s="120"/>
      <c r="L79" s="120"/>
      <c r="M79" s="120"/>
      <c r="N79" s="97"/>
      <c r="O79" s="120"/>
      <c r="P79" s="120"/>
      <c r="Q79" s="120"/>
      <c r="R79" s="97"/>
      <c r="S79" s="120"/>
      <c r="T79" s="120"/>
      <c r="U79" s="120"/>
      <c r="V79" s="97"/>
      <c r="W79" s="120"/>
      <c r="X79" s="120"/>
      <c r="Y79" s="120"/>
      <c r="Z79" s="97"/>
      <c r="AA79" s="120"/>
      <c r="AB79" s="120"/>
      <c r="AC79" s="120"/>
      <c r="AD79" s="97"/>
      <c r="AE79" s="120"/>
      <c r="AF79" s="120"/>
      <c r="AG79" s="120"/>
      <c r="AH79" s="97"/>
      <c r="AI79" s="120"/>
      <c r="AJ79" s="120"/>
      <c r="AK79" s="120"/>
      <c r="AL79" s="97"/>
      <c r="AM79" s="126"/>
      <c r="AN79" s="126"/>
      <c r="AO79" s="126"/>
    </row>
    <row r="80" spans="1:41" hidden="1" outlineLevel="1">
      <c r="A80" s="125" t="s">
        <v>16</v>
      </c>
      <c r="B80" s="99"/>
      <c r="C80" s="148">
        <f>'Onglet Ressources'!K21</f>
        <v>0</v>
      </c>
      <c r="D80" s="148"/>
      <c r="E80" s="148"/>
      <c r="F80" s="97"/>
      <c r="G80" s="148">
        <f>'Onglet Ressources'!K22</f>
        <v>0</v>
      </c>
      <c r="H80" s="148"/>
      <c r="I80" s="148"/>
      <c r="J80" s="97"/>
      <c r="K80" s="148">
        <f>'Onglet Ressources'!K23</f>
        <v>0</v>
      </c>
      <c r="L80" s="148"/>
      <c r="M80" s="148"/>
      <c r="N80" s="97"/>
      <c r="O80" s="148">
        <f>'Onglet Ressources'!K24</f>
        <v>0</v>
      </c>
      <c r="P80" s="148"/>
      <c r="Q80" s="148"/>
      <c r="R80" s="97"/>
      <c r="S80" s="148">
        <f>'Onglet Ressources'!K25</f>
        <v>0</v>
      </c>
      <c r="T80" s="148"/>
      <c r="U80" s="148"/>
      <c r="V80" s="97"/>
      <c r="W80" s="148">
        <f>'Onglet Ressources'!K26</f>
        <v>0</v>
      </c>
      <c r="X80" s="148"/>
      <c r="Y80" s="148"/>
      <c r="Z80" s="97"/>
      <c r="AA80" s="148">
        <f>'Onglet Ressources'!K27</f>
        <v>0</v>
      </c>
      <c r="AB80" s="148"/>
      <c r="AC80" s="148"/>
      <c r="AD80" s="97"/>
      <c r="AE80" s="148">
        <f>'Onglet Ressources'!K28</f>
        <v>0</v>
      </c>
      <c r="AF80" s="148"/>
      <c r="AG80" s="148"/>
      <c r="AH80" s="97"/>
      <c r="AI80" s="148">
        <f>'Onglet Ressources'!K29</f>
        <v>0</v>
      </c>
      <c r="AJ80" s="148"/>
      <c r="AK80" s="148"/>
      <c r="AL80" s="97"/>
      <c r="AM80" s="151"/>
      <c r="AN80" s="151"/>
      <c r="AO80" s="151"/>
    </row>
    <row r="81" spans="1:41" ht="3.75" hidden="1" customHeight="1" outlineLevel="1">
      <c r="A81" s="120"/>
      <c r="B81" s="99"/>
      <c r="C81" s="120"/>
      <c r="D81" s="120"/>
      <c r="E81" s="120"/>
      <c r="F81" s="97"/>
      <c r="G81" s="120"/>
      <c r="H81" s="120"/>
      <c r="I81" s="120"/>
      <c r="J81" s="97"/>
      <c r="K81" s="120"/>
      <c r="L81" s="120"/>
      <c r="M81" s="120"/>
      <c r="N81" s="97"/>
      <c r="O81" s="120"/>
      <c r="P81" s="120"/>
      <c r="Q81" s="120"/>
      <c r="R81" s="97"/>
      <c r="S81" s="120"/>
      <c r="T81" s="120"/>
      <c r="U81" s="120"/>
      <c r="V81" s="97"/>
      <c r="W81" s="120"/>
      <c r="X81" s="120"/>
      <c r="Y81" s="120"/>
      <c r="Z81" s="97"/>
      <c r="AA81" s="120"/>
      <c r="AB81" s="120"/>
      <c r="AC81" s="120"/>
      <c r="AD81" s="97"/>
      <c r="AE81" s="120"/>
      <c r="AF81" s="120"/>
      <c r="AG81" s="120"/>
      <c r="AH81" s="97"/>
      <c r="AI81" s="120"/>
      <c r="AJ81" s="120"/>
      <c r="AK81" s="120"/>
      <c r="AL81" s="97"/>
      <c r="AM81" s="126"/>
      <c r="AN81" s="126"/>
      <c r="AO81" s="126"/>
    </row>
    <row r="82" spans="1:41" collapsed="1">
      <c r="A82" s="126"/>
      <c r="B82" s="126"/>
      <c r="C82" s="126"/>
      <c r="D82" s="126"/>
      <c r="E82" s="126"/>
      <c r="G82" s="126"/>
      <c r="H82" s="126"/>
      <c r="I82" s="126"/>
      <c r="K82" s="126"/>
      <c r="L82" s="126"/>
      <c r="M82" s="126"/>
      <c r="O82" s="126"/>
      <c r="P82" s="126"/>
      <c r="Q82" s="126"/>
      <c r="S82" s="126"/>
      <c r="T82" s="126"/>
      <c r="U82" s="126"/>
      <c r="W82" s="126"/>
      <c r="X82" s="126"/>
      <c r="Y82" s="126"/>
      <c r="AA82" s="126"/>
      <c r="AB82" s="126"/>
      <c r="AC82" s="126"/>
      <c r="AE82" s="126"/>
      <c r="AF82" s="126"/>
      <c r="AG82" s="126"/>
      <c r="AI82" s="126"/>
      <c r="AJ82" s="126"/>
      <c r="AK82" s="126"/>
      <c r="AM82" s="126"/>
      <c r="AN82" s="126"/>
      <c r="AO82" s="126"/>
    </row>
    <row r="83" spans="1:41" ht="18">
      <c r="A83" s="110" t="s">
        <v>80</v>
      </c>
      <c r="B83" s="130"/>
      <c r="C83" s="150"/>
      <c r="D83" s="150"/>
      <c r="E83" s="150"/>
      <c r="G83" s="150"/>
      <c r="H83" s="150"/>
      <c r="I83" s="150"/>
      <c r="K83" s="150"/>
      <c r="L83" s="150"/>
      <c r="M83" s="150"/>
      <c r="O83" s="150"/>
      <c r="P83" s="150"/>
      <c r="Q83" s="150"/>
      <c r="S83" s="150"/>
      <c r="T83" s="150"/>
      <c r="U83" s="150"/>
      <c r="W83" s="150"/>
      <c r="X83" s="150"/>
      <c r="Y83" s="150"/>
      <c r="AA83" s="150"/>
      <c r="AB83" s="150"/>
      <c r="AC83" s="150"/>
      <c r="AE83" s="150"/>
      <c r="AF83" s="150"/>
      <c r="AG83" s="150"/>
      <c r="AI83" s="150"/>
      <c r="AJ83" s="150"/>
      <c r="AK83" s="150"/>
      <c r="AM83" s="150"/>
      <c r="AN83" s="150"/>
      <c r="AO83" s="150"/>
    </row>
    <row r="84" spans="1:41" hidden="1" outlineLevel="1"/>
    <row r="85" spans="1:41" ht="3.75" hidden="1" customHeight="1" outlineLevel="1">
      <c r="A85" s="120"/>
      <c r="B85" s="99"/>
      <c r="C85" s="120"/>
      <c r="D85" s="120"/>
      <c r="E85" s="120"/>
      <c r="F85" s="97"/>
      <c r="G85" s="120"/>
      <c r="H85" s="120"/>
      <c r="I85" s="120"/>
      <c r="J85" s="97"/>
      <c r="K85" s="120"/>
      <c r="L85" s="120"/>
      <c r="M85" s="120"/>
      <c r="N85" s="97"/>
      <c r="O85" s="120"/>
      <c r="P85" s="120"/>
      <c r="Q85" s="120"/>
      <c r="R85" s="97"/>
      <c r="S85" s="120"/>
      <c r="T85" s="120"/>
      <c r="U85" s="120"/>
      <c r="V85" s="97"/>
      <c r="W85" s="120"/>
      <c r="X85" s="120"/>
      <c r="Y85" s="120"/>
      <c r="Z85" s="97"/>
      <c r="AA85" s="120"/>
      <c r="AB85" s="120"/>
      <c r="AC85" s="120"/>
      <c r="AD85" s="97"/>
      <c r="AE85" s="120"/>
      <c r="AF85" s="120"/>
      <c r="AG85" s="120"/>
      <c r="AH85" s="97"/>
      <c r="AI85" s="120"/>
      <c r="AJ85" s="120"/>
      <c r="AK85" s="120"/>
      <c r="AL85" s="97"/>
      <c r="AM85" s="126"/>
      <c r="AN85" s="126"/>
      <c r="AO85" s="126"/>
    </row>
    <row r="86" spans="1:41" hidden="1" outlineLevel="1">
      <c r="A86" s="125" t="s">
        <v>18</v>
      </c>
      <c r="B86" s="99"/>
      <c r="C86" s="148">
        <f>'Onglet Installations'!D7</f>
        <v>0</v>
      </c>
      <c r="D86" s="148"/>
      <c r="E86" s="148"/>
      <c r="F86" s="97"/>
      <c r="G86" s="148">
        <f>'Onglet Installations'!D8</f>
        <v>0</v>
      </c>
      <c r="H86" s="148"/>
      <c r="I86" s="148"/>
      <c r="J86" s="97"/>
      <c r="K86" s="148">
        <f>'Onglet Installations'!D9</f>
        <v>0</v>
      </c>
      <c r="L86" s="148"/>
      <c r="M86" s="148"/>
      <c r="N86" s="97"/>
      <c r="O86" s="148">
        <f>'Onglet Installations'!D10</f>
        <v>0</v>
      </c>
      <c r="P86" s="148"/>
      <c r="Q86" s="148"/>
      <c r="R86" s="97"/>
      <c r="S86" s="148">
        <f>'Onglet Installations'!D11</f>
        <v>0</v>
      </c>
      <c r="T86" s="148"/>
      <c r="U86" s="148"/>
      <c r="V86" s="97"/>
      <c r="W86" s="148">
        <f>'Onglet Installations'!D12</f>
        <v>0</v>
      </c>
      <c r="X86" s="148"/>
      <c r="Y86" s="148"/>
      <c r="Z86" s="97"/>
      <c r="AA86" s="148">
        <f>'Onglet Installations'!D13</f>
        <v>0</v>
      </c>
      <c r="AB86" s="148"/>
      <c r="AC86" s="148"/>
      <c r="AD86" s="97"/>
      <c r="AE86" s="148">
        <f>'Onglet Installations'!D14</f>
        <v>0</v>
      </c>
      <c r="AF86" s="148"/>
      <c r="AG86" s="148"/>
      <c r="AH86" s="97"/>
      <c r="AI86" s="148">
        <f>'Onglet Installations'!D15</f>
        <v>0</v>
      </c>
      <c r="AJ86" s="148"/>
      <c r="AK86" s="148"/>
      <c r="AL86" s="97"/>
      <c r="AM86" s="151"/>
      <c r="AN86" s="151"/>
      <c r="AO86" s="151"/>
    </row>
    <row r="87" spans="1:41" ht="3.75" hidden="1" customHeight="1" outlineLevel="1">
      <c r="A87" s="120"/>
      <c r="B87" s="99"/>
      <c r="C87" s="120"/>
      <c r="D87" s="120"/>
      <c r="E87" s="120"/>
      <c r="F87" s="97"/>
      <c r="G87" s="120"/>
      <c r="H87" s="120"/>
      <c r="I87" s="120"/>
      <c r="J87" s="97"/>
      <c r="K87" s="120"/>
      <c r="L87" s="120"/>
      <c r="M87" s="120"/>
      <c r="N87" s="97"/>
      <c r="O87" s="120"/>
      <c r="P87" s="120"/>
      <c r="Q87" s="120"/>
      <c r="R87" s="97"/>
      <c r="S87" s="120"/>
      <c r="T87" s="120"/>
      <c r="U87" s="120"/>
      <c r="V87" s="97"/>
      <c r="W87" s="120"/>
      <c r="X87" s="120"/>
      <c r="Y87" s="120"/>
      <c r="Z87" s="97"/>
      <c r="AA87" s="120"/>
      <c r="AB87" s="120"/>
      <c r="AC87" s="120"/>
      <c r="AD87" s="97"/>
      <c r="AE87" s="120"/>
      <c r="AF87" s="120"/>
      <c r="AG87" s="120"/>
      <c r="AH87" s="97"/>
      <c r="AI87" s="120"/>
      <c r="AJ87" s="120"/>
      <c r="AK87" s="120"/>
      <c r="AL87" s="97"/>
      <c r="AM87" s="126"/>
      <c r="AN87" s="126"/>
      <c r="AO87" s="126"/>
    </row>
    <row r="88" spans="1:41" hidden="1" outlineLevel="1">
      <c r="A88" s="121" t="s">
        <v>23</v>
      </c>
      <c r="B88" s="99"/>
      <c r="C88" s="149">
        <f>'Onglet Installations'!I7</f>
        <v>0</v>
      </c>
      <c r="D88" s="149"/>
      <c r="E88" s="149"/>
      <c r="F88" s="97"/>
      <c r="G88" s="149">
        <f>'Onglet Installations'!I8</f>
        <v>0</v>
      </c>
      <c r="H88" s="149"/>
      <c r="I88" s="149"/>
      <c r="J88" s="97"/>
      <c r="K88" s="149">
        <f>'Onglet Installations'!I9</f>
        <v>0</v>
      </c>
      <c r="L88" s="149"/>
      <c r="M88" s="149"/>
      <c r="N88" s="97"/>
      <c r="O88" s="149">
        <f>'Onglet Installations'!I10</f>
        <v>0</v>
      </c>
      <c r="P88" s="149"/>
      <c r="Q88" s="149"/>
      <c r="R88" s="97"/>
      <c r="S88" s="149">
        <f>'Onglet Installations'!I11</f>
        <v>0</v>
      </c>
      <c r="T88" s="149"/>
      <c r="U88" s="149"/>
      <c r="V88" s="97"/>
      <c r="W88" s="149">
        <f>'Onglet Installations'!I12</f>
        <v>0</v>
      </c>
      <c r="X88" s="149"/>
      <c r="Y88" s="149"/>
      <c r="Z88" s="97"/>
      <c r="AA88" s="149">
        <f>'Onglet Installations'!I13</f>
        <v>0</v>
      </c>
      <c r="AB88" s="149"/>
      <c r="AC88" s="149"/>
      <c r="AD88" s="97"/>
      <c r="AE88" s="149">
        <f>'Onglet Installations'!I14</f>
        <v>0</v>
      </c>
      <c r="AF88" s="149"/>
      <c r="AG88" s="149"/>
      <c r="AH88" s="97"/>
      <c r="AI88" s="149">
        <f>'Onglet Installations'!I15</f>
        <v>0</v>
      </c>
      <c r="AJ88" s="149"/>
      <c r="AK88" s="149"/>
      <c r="AL88" s="97"/>
      <c r="AM88" s="151"/>
      <c r="AN88" s="151"/>
      <c r="AO88" s="151"/>
    </row>
    <row r="89" spans="1:41" ht="3.75" hidden="1" customHeight="1" outlineLevel="1">
      <c r="A89" s="120"/>
      <c r="B89" s="99"/>
      <c r="C89" s="120"/>
      <c r="D89" s="120"/>
      <c r="E89" s="120"/>
      <c r="F89" s="97"/>
      <c r="G89" s="120"/>
      <c r="H89" s="120"/>
      <c r="I89" s="120"/>
      <c r="J89" s="97"/>
      <c r="K89" s="120"/>
      <c r="L89" s="120"/>
      <c r="M89" s="120"/>
      <c r="N89" s="97"/>
      <c r="O89" s="120"/>
      <c r="P89" s="120"/>
      <c r="Q89" s="120"/>
      <c r="R89" s="97"/>
      <c r="S89" s="120"/>
      <c r="T89" s="120"/>
      <c r="U89" s="120"/>
      <c r="V89" s="97"/>
      <c r="W89" s="120"/>
      <c r="X89" s="120"/>
      <c r="Y89" s="120"/>
      <c r="Z89" s="97"/>
      <c r="AA89" s="120"/>
      <c r="AB89" s="120"/>
      <c r="AC89" s="120"/>
      <c r="AD89" s="97"/>
      <c r="AE89" s="120"/>
      <c r="AF89" s="120"/>
      <c r="AG89" s="120"/>
      <c r="AH89" s="97"/>
      <c r="AI89" s="120"/>
      <c r="AJ89" s="120"/>
      <c r="AK89" s="120"/>
      <c r="AL89" s="97"/>
      <c r="AM89" s="126"/>
      <c r="AN89" s="126"/>
      <c r="AO89" s="126"/>
    </row>
    <row r="90" spans="1:41" hidden="1" outlineLevel="1">
      <c r="A90" s="125" t="s">
        <v>19</v>
      </c>
      <c r="B90" s="99"/>
      <c r="C90" s="148">
        <f>'Onglet Installations'!E7</f>
        <v>0</v>
      </c>
      <c r="D90" s="148"/>
      <c r="E90" s="148"/>
      <c r="F90" s="97"/>
      <c r="G90" s="148">
        <f>'Onglet Installations'!E8</f>
        <v>0</v>
      </c>
      <c r="H90" s="148"/>
      <c r="I90" s="148"/>
      <c r="J90" s="97"/>
      <c r="K90" s="148">
        <f>'Onglet Installations'!E9</f>
        <v>0</v>
      </c>
      <c r="L90" s="148"/>
      <c r="M90" s="148"/>
      <c r="N90" s="97"/>
      <c r="O90" s="148">
        <f>'Onglet Installations'!E10</f>
        <v>0</v>
      </c>
      <c r="P90" s="148"/>
      <c r="Q90" s="148"/>
      <c r="R90" s="97"/>
      <c r="S90" s="148">
        <f>'Onglet Installations'!E11</f>
        <v>0</v>
      </c>
      <c r="T90" s="148"/>
      <c r="U90" s="148"/>
      <c r="V90" s="97"/>
      <c r="W90" s="148">
        <f>'Onglet Installations'!E12</f>
        <v>0</v>
      </c>
      <c r="X90" s="148"/>
      <c r="Y90" s="148"/>
      <c r="Z90" s="97"/>
      <c r="AA90" s="148">
        <f>'Onglet Installations'!E13</f>
        <v>0</v>
      </c>
      <c r="AB90" s="148"/>
      <c r="AC90" s="148"/>
      <c r="AD90" s="97"/>
      <c r="AE90" s="148">
        <f>'Onglet Installations'!E14</f>
        <v>0</v>
      </c>
      <c r="AF90" s="148"/>
      <c r="AG90" s="148"/>
      <c r="AH90" s="97"/>
      <c r="AI90" s="148">
        <f>'Onglet Installations'!E15</f>
        <v>0</v>
      </c>
      <c r="AJ90" s="148"/>
      <c r="AK90" s="148"/>
      <c r="AL90" s="97"/>
      <c r="AM90" s="151"/>
      <c r="AN90" s="151"/>
      <c r="AO90" s="151"/>
    </row>
    <row r="91" spans="1:41" ht="3.75" hidden="1" customHeight="1" outlineLevel="1">
      <c r="A91" s="120"/>
      <c r="B91" s="99"/>
      <c r="C91" s="120"/>
      <c r="D91" s="120"/>
      <c r="E91" s="120"/>
      <c r="F91" s="97"/>
      <c r="G91" s="120"/>
      <c r="H91" s="120"/>
      <c r="I91" s="120"/>
      <c r="J91" s="97"/>
      <c r="K91" s="120"/>
      <c r="L91" s="120"/>
      <c r="M91" s="120"/>
      <c r="N91" s="97"/>
      <c r="O91" s="120"/>
      <c r="P91" s="120"/>
      <c r="Q91" s="120"/>
      <c r="R91" s="97"/>
      <c r="S91" s="120"/>
      <c r="T91" s="120"/>
      <c r="U91" s="120"/>
      <c r="V91" s="97"/>
      <c r="W91" s="120"/>
      <c r="X91" s="120"/>
      <c r="Y91" s="120"/>
      <c r="Z91" s="97"/>
      <c r="AA91" s="120"/>
      <c r="AB91" s="120"/>
      <c r="AC91" s="120"/>
      <c r="AD91" s="97"/>
      <c r="AE91" s="120"/>
      <c r="AF91" s="120"/>
      <c r="AG91" s="120"/>
      <c r="AH91" s="97"/>
      <c r="AI91" s="120"/>
      <c r="AJ91" s="120"/>
      <c r="AK91" s="120"/>
      <c r="AL91" s="97"/>
      <c r="AM91" s="126"/>
      <c r="AN91" s="126"/>
      <c r="AO91" s="126"/>
    </row>
    <row r="92" spans="1:41" hidden="1" outlineLevel="1">
      <c r="A92" s="121" t="s">
        <v>20</v>
      </c>
      <c r="B92" s="99"/>
      <c r="C92" s="149">
        <f>'Onglet Installations'!F7</f>
        <v>0</v>
      </c>
      <c r="D92" s="149"/>
      <c r="E92" s="149"/>
      <c r="F92" s="97"/>
      <c r="G92" s="149">
        <f>'Onglet Installations'!F8</f>
        <v>0</v>
      </c>
      <c r="H92" s="149"/>
      <c r="I92" s="149"/>
      <c r="J92" s="97"/>
      <c r="K92" s="149">
        <f>'Onglet Installations'!F9</f>
        <v>0</v>
      </c>
      <c r="L92" s="149"/>
      <c r="M92" s="149"/>
      <c r="N92" s="97"/>
      <c r="O92" s="149">
        <f>'Onglet Installations'!F10</f>
        <v>0</v>
      </c>
      <c r="P92" s="149"/>
      <c r="Q92" s="149"/>
      <c r="R92" s="97"/>
      <c r="S92" s="149">
        <f>'Onglet Installations'!F11</f>
        <v>0</v>
      </c>
      <c r="T92" s="149"/>
      <c r="U92" s="149"/>
      <c r="V92" s="97"/>
      <c r="W92" s="149">
        <f>'Onglet Installations'!F12</f>
        <v>0</v>
      </c>
      <c r="X92" s="149"/>
      <c r="Y92" s="149"/>
      <c r="Z92" s="97"/>
      <c r="AA92" s="149">
        <f>'Onglet Installations'!F13</f>
        <v>0</v>
      </c>
      <c r="AB92" s="149"/>
      <c r="AC92" s="149"/>
      <c r="AD92" s="97"/>
      <c r="AE92" s="149">
        <f>'Onglet Installations'!F14</f>
        <v>0</v>
      </c>
      <c r="AF92" s="149"/>
      <c r="AG92" s="149"/>
      <c r="AH92" s="97"/>
      <c r="AI92" s="149">
        <f>'Onglet Installations'!F15</f>
        <v>0</v>
      </c>
      <c r="AJ92" s="149"/>
      <c r="AK92" s="149"/>
      <c r="AL92" s="97"/>
      <c r="AM92" s="151"/>
      <c r="AN92" s="151"/>
      <c r="AO92" s="151"/>
    </row>
    <row r="93" spans="1:41" ht="3.75" hidden="1" customHeight="1" outlineLevel="1">
      <c r="A93" s="120"/>
      <c r="B93" s="99"/>
      <c r="C93" s="120"/>
      <c r="D93" s="120"/>
      <c r="E93" s="120"/>
      <c r="F93" s="97"/>
      <c r="G93" s="120"/>
      <c r="H93" s="120"/>
      <c r="I93" s="120"/>
      <c r="J93" s="97"/>
      <c r="K93" s="120"/>
      <c r="L93" s="120"/>
      <c r="M93" s="120"/>
      <c r="N93" s="97"/>
      <c r="O93" s="120"/>
      <c r="P93" s="120"/>
      <c r="Q93" s="120"/>
      <c r="R93" s="97"/>
      <c r="S93" s="120"/>
      <c r="T93" s="120"/>
      <c r="U93" s="120"/>
      <c r="V93" s="97"/>
      <c r="W93" s="120"/>
      <c r="X93" s="120"/>
      <c r="Y93" s="120"/>
      <c r="Z93" s="97"/>
      <c r="AA93" s="120"/>
      <c r="AB93" s="120"/>
      <c r="AC93" s="120"/>
      <c r="AD93" s="97"/>
      <c r="AE93" s="120"/>
      <c r="AF93" s="120"/>
      <c r="AG93" s="120"/>
      <c r="AH93" s="97"/>
      <c r="AI93" s="120"/>
      <c r="AJ93" s="120"/>
      <c r="AK93" s="120"/>
      <c r="AL93" s="97"/>
      <c r="AM93" s="126"/>
      <c r="AN93" s="126"/>
      <c r="AO93" s="126"/>
    </row>
    <row r="94" spans="1:41" hidden="1" outlineLevel="1">
      <c r="A94" s="125" t="s">
        <v>24</v>
      </c>
      <c r="B94" s="99"/>
      <c r="C94" s="148">
        <f>'Onglet Installations'!J7</f>
        <v>0</v>
      </c>
      <c r="D94" s="148"/>
      <c r="E94" s="148"/>
      <c r="F94" s="97"/>
      <c r="G94" s="148">
        <f>'Onglet Installations'!J8</f>
        <v>0</v>
      </c>
      <c r="H94" s="148"/>
      <c r="I94" s="148"/>
      <c r="J94" s="97"/>
      <c r="K94" s="148">
        <f>'Onglet Installations'!J9</f>
        <v>0</v>
      </c>
      <c r="L94" s="148"/>
      <c r="M94" s="148"/>
      <c r="N94" s="97"/>
      <c r="O94" s="148">
        <f>'Onglet Installations'!J10</f>
        <v>0</v>
      </c>
      <c r="P94" s="148"/>
      <c r="Q94" s="148"/>
      <c r="R94" s="97"/>
      <c r="S94" s="148">
        <f>'Onglet Installations'!J11</f>
        <v>0</v>
      </c>
      <c r="T94" s="148"/>
      <c r="U94" s="148"/>
      <c r="V94" s="97"/>
      <c r="W94" s="148">
        <f>'Onglet Installations'!J12</f>
        <v>0</v>
      </c>
      <c r="X94" s="148"/>
      <c r="Y94" s="148"/>
      <c r="Z94" s="97"/>
      <c r="AA94" s="148">
        <f>'Onglet Installations'!J13</f>
        <v>0</v>
      </c>
      <c r="AB94" s="148"/>
      <c r="AC94" s="148"/>
      <c r="AD94" s="97"/>
      <c r="AE94" s="148">
        <f>'Onglet Installations'!J14</f>
        <v>0</v>
      </c>
      <c r="AF94" s="148"/>
      <c r="AG94" s="148"/>
      <c r="AH94" s="97"/>
      <c r="AI94" s="148">
        <f>'Onglet Installations'!J15</f>
        <v>0</v>
      </c>
      <c r="AJ94" s="148"/>
      <c r="AK94" s="148"/>
      <c r="AL94" s="97"/>
      <c r="AM94" s="151"/>
      <c r="AN94" s="151"/>
      <c r="AO94" s="151"/>
    </row>
    <row r="95" spans="1:41" ht="3.75" hidden="1" customHeight="1" outlineLevel="1">
      <c r="A95" s="120"/>
      <c r="B95" s="99"/>
      <c r="C95" s="120"/>
      <c r="D95" s="120"/>
      <c r="E95" s="120"/>
      <c r="F95" s="97"/>
      <c r="G95" s="120"/>
      <c r="H95" s="120"/>
      <c r="I95" s="120"/>
      <c r="J95" s="97"/>
      <c r="K95" s="120"/>
      <c r="L95" s="120"/>
      <c r="M95" s="120"/>
      <c r="N95" s="97"/>
      <c r="O95" s="120"/>
      <c r="P95" s="120"/>
      <c r="Q95" s="120"/>
      <c r="R95" s="97"/>
      <c r="S95" s="120"/>
      <c r="T95" s="120"/>
      <c r="U95" s="120"/>
      <c r="V95" s="97"/>
      <c r="W95" s="120"/>
      <c r="X95" s="120"/>
      <c r="Y95" s="120"/>
      <c r="Z95" s="97"/>
      <c r="AA95" s="120"/>
      <c r="AB95" s="120"/>
      <c r="AC95" s="120"/>
      <c r="AD95" s="97"/>
      <c r="AE95" s="120"/>
      <c r="AF95" s="120"/>
      <c r="AG95" s="120"/>
      <c r="AH95" s="97"/>
      <c r="AI95" s="120"/>
      <c r="AJ95" s="120"/>
      <c r="AK95" s="120"/>
      <c r="AL95" s="97"/>
      <c r="AM95" s="126"/>
      <c r="AN95" s="126"/>
      <c r="AO95" s="126"/>
    </row>
    <row r="96" spans="1:41" hidden="1" outlineLevel="1">
      <c r="A96" s="121" t="s">
        <v>21</v>
      </c>
      <c r="B96" s="99"/>
      <c r="C96" s="149">
        <f>'Onglet Installations'!G7</f>
        <v>0</v>
      </c>
      <c r="D96" s="149"/>
      <c r="E96" s="149"/>
      <c r="F96" s="97"/>
      <c r="G96" s="149">
        <f>'Onglet Installations'!G8</f>
        <v>0</v>
      </c>
      <c r="H96" s="149"/>
      <c r="I96" s="149"/>
      <c r="J96" s="97"/>
      <c r="K96" s="149">
        <f>'Onglet Installations'!G9</f>
        <v>0</v>
      </c>
      <c r="L96" s="149"/>
      <c r="M96" s="149"/>
      <c r="N96" s="97"/>
      <c r="O96" s="149">
        <f>'Onglet Installations'!G10</f>
        <v>0</v>
      </c>
      <c r="P96" s="149"/>
      <c r="Q96" s="149"/>
      <c r="R96" s="97"/>
      <c r="S96" s="149">
        <f>'Onglet Installations'!G11</f>
        <v>0</v>
      </c>
      <c r="T96" s="149"/>
      <c r="U96" s="149"/>
      <c r="V96" s="97"/>
      <c r="W96" s="149">
        <f>'Onglet Installations'!G12</f>
        <v>0</v>
      </c>
      <c r="X96" s="149"/>
      <c r="Y96" s="149"/>
      <c r="Z96" s="97"/>
      <c r="AA96" s="149">
        <f>'Onglet Installations'!G13</f>
        <v>0</v>
      </c>
      <c r="AB96" s="149"/>
      <c r="AC96" s="149"/>
      <c r="AD96" s="97"/>
      <c r="AE96" s="149">
        <f>'Onglet Installations'!G14</f>
        <v>0</v>
      </c>
      <c r="AF96" s="149"/>
      <c r="AG96" s="149"/>
      <c r="AH96" s="97"/>
      <c r="AI96" s="149">
        <f>'Onglet Installations'!G15</f>
        <v>0</v>
      </c>
      <c r="AJ96" s="149"/>
      <c r="AK96" s="149"/>
      <c r="AL96" s="97"/>
      <c r="AM96" s="151"/>
      <c r="AN96" s="151"/>
      <c r="AO96" s="151"/>
    </row>
    <row r="97" spans="1:41" ht="3.75" hidden="1" customHeight="1" outlineLevel="1">
      <c r="A97" s="120"/>
      <c r="B97" s="99"/>
      <c r="C97" s="120"/>
      <c r="D97" s="120"/>
      <c r="E97" s="120"/>
      <c r="F97" s="97"/>
      <c r="G97" s="120"/>
      <c r="H97" s="120"/>
      <c r="I97" s="120"/>
      <c r="J97" s="97"/>
      <c r="K97" s="120"/>
      <c r="L97" s="120"/>
      <c r="M97" s="120"/>
      <c r="N97" s="97"/>
      <c r="O97" s="120"/>
      <c r="P97" s="120"/>
      <c r="Q97" s="120"/>
      <c r="R97" s="97"/>
      <c r="S97" s="120"/>
      <c r="T97" s="120"/>
      <c r="U97" s="120"/>
      <c r="V97" s="97"/>
      <c r="W97" s="120"/>
      <c r="X97" s="120"/>
      <c r="Y97" s="120"/>
      <c r="Z97" s="97"/>
      <c r="AA97" s="120"/>
      <c r="AB97" s="120"/>
      <c r="AC97" s="120"/>
      <c r="AD97" s="97"/>
      <c r="AE97" s="120"/>
      <c r="AF97" s="120"/>
      <c r="AG97" s="120"/>
      <c r="AH97" s="97"/>
      <c r="AI97" s="120"/>
      <c r="AJ97" s="120"/>
      <c r="AK97" s="120"/>
      <c r="AL97" s="97"/>
      <c r="AM97" s="126"/>
      <c r="AN97" s="126"/>
      <c r="AO97" s="126"/>
    </row>
    <row r="98" spans="1:41" hidden="1" outlineLevel="1">
      <c r="A98" s="125" t="s">
        <v>22</v>
      </c>
      <c r="B98" s="99"/>
      <c r="C98" s="148">
        <f>'Onglet Installations'!H7</f>
        <v>0</v>
      </c>
      <c r="D98" s="148"/>
      <c r="E98" s="148"/>
      <c r="F98" s="97"/>
      <c r="G98" s="148">
        <f>'Onglet Installations'!H8</f>
        <v>0</v>
      </c>
      <c r="H98" s="148"/>
      <c r="I98" s="148"/>
      <c r="J98" s="97"/>
      <c r="K98" s="148">
        <f>'Onglet Installations'!H9</f>
        <v>0</v>
      </c>
      <c r="L98" s="148"/>
      <c r="M98" s="148"/>
      <c r="N98" s="97"/>
      <c r="O98" s="148">
        <f>'Onglet Installations'!H10</f>
        <v>0</v>
      </c>
      <c r="P98" s="148"/>
      <c r="Q98" s="148"/>
      <c r="R98" s="97"/>
      <c r="S98" s="148">
        <f>'Onglet Installations'!H11</f>
        <v>0</v>
      </c>
      <c r="T98" s="148"/>
      <c r="U98" s="148"/>
      <c r="V98" s="97"/>
      <c r="W98" s="148">
        <f>'Onglet Installations'!H12</f>
        <v>0</v>
      </c>
      <c r="X98" s="148"/>
      <c r="Y98" s="148"/>
      <c r="Z98" s="97"/>
      <c r="AA98" s="148">
        <f>'Onglet Installations'!H13</f>
        <v>0</v>
      </c>
      <c r="AB98" s="148"/>
      <c r="AC98" s="148"/>
      <c r="AD98" s="97"/>
      <c r="AE98" s="148">
        <f>'Onglet Installations'!H14</f>
        <v>0</v>
      </c>
      <c r="AF98" s="148"/>
      <c r="AG98" s="148"/>
      <c r="AH98" s="97"/>
      <c r="AI98" s="148">
        <f>'Onglet Installations'!H15</f>
        <v>0</v>
      </c>
      <c r="AJ98" s="148"/>
      <c r="AK98" s="148"/>
      <c r="AL98" s="97"/>
      <c r="AM98" s="151"/>
      <c r="AN98" s="151"/>
      <c r="AO98" s="151"/>
    </row>
    <row r="99" spans="1:41" ht="3.75" hidden="1" customHeight="1" outlineLevel="1">
      <c r="A99" s="120"/>
      <c r="B99" s="99"/>
      <c r="C99" s="120"/>
      <c r="D99" s="120"/>
      <c r="E99" s="120"/>
      <c r="F99" s="97"/>
      <c r="G99" s="120"/>
      <c r="H99" s="120"/>
      <c r="I99" s="120"/>
      <c r="J99" s="97"/>
      <c r="K99" s="120"/>
      <c r="L99" s="120"/>
      <c r="M99" s="120"/>
      <c r="N99" s="97"/>
      <c r="O99" s="120"/>
      <c r="P99" s="120"/>
      <c r="Q99" s="120"/>
      <c r="R99" s="97"/>
      <c r="S99" s="120"/>
      <c r="T99" s="120"/>
      <c r="U99" s="120"/>
      <c r="V99" s="97"/>
      <c r="W99" s="120"/>
      <c r="X99" s="120"/>
      <c r="Y99" s="120"/>
      <c r="Z99" s="97"/>
      <c r="AA99" s="120"/>
      <c r="AB99" s="120"/>
      <c r="AC99" s="120"/>
      <c r="AD99" s="97"/>
      <c r="AE99" s="120"/>
      <c r="AF99" s="120"/>
      <c r="AG99" s="120"/>
      <c r="AH99" s="97"/>
      <c r="AI99" s="120"/>
      <c r="AJ99" s="120"/>
      <c r="AK99" s="120"/>
      <c r="AL99" s="97"/>
      <c r="AM99" s="126"/>
      <c r="AN99" s="126"/>
      <c r="AO99" s="126"/>
    </row>
    <row r="100" spans="1:41" collapsed="1">
      <c r="A100" s="111"/>
      <c r="B100" s="111"/>
      <c r="C100" s="111"/>
      <c r="D100" s="111"/>
      <c r="E100" s="111"/>
      <c r="G100" s="111"/>
      <c r="H100" s="111"/>
      <c r="I100" s="111"/>
      <c r="K100" s="111"/>
      <c r="L100" s="111"/>
      <c r="M100" s="111"/>
      <c r="O100" s="111"/>
      <c r="P100" s="111"/>
      <c r="Q100" s="111"/>
      <c r="S100" s="111"/>
      <c r="T100" s="111"/>
      <c r="U100" s="111"/>
      <c r="W100" s="111"/>
      <c r="X100" s="111"/>
      <c r="Y100" s="111"/>
      <c r="AA100" s="111"/>
      <c r="AB100" s="111"/>
      <c r="AC100" s="111"/>
      <c r="AE100" s="111"/>
      <c r="AF100" s="111"/>
      <c r="AG100" s="111"/>
      <c r="AI100" s="111"/>
      <c r="AJ100" s="111"/>
      <c r="AK100" s="111"/>
      <c r="AM100" s="111"/>
      <c r="AN100" s="111"/>
      <c r="AO100" s="111"/>
    </row>
    <row r="101" spans="1:41" ht="18">
      <c r="A101" s="110" t="s">
        <v>81</v>
      </c>
      <c r="B101" s="111"/>
      <c r="C101" s="111"/>
      <c r="D101" s="111"/>
      <c r="E101" s="111"/>
      <c r="G101" s="111"/>
      <c r="H101" s="111"/>
      <c r="I101" s="111"/>
      <c r="K101" s="111"/>
      <c r="L101" s="111"/>
      <c r="M101" s="111"/>
      <c r="O101" s="111"/>
      <c r="P101" s="111"/>
      <c r="Q101" s="111"/>
      <c r="S101" s="111"/>
      <c r="T101" s="111"/>
      <c r="U101" s="111"/>
      <c r="W101" s="111"/>
      <c r="X101" s="111"/>
      <c r="Y101" s="111"/>
      <c r="AA101" s="111"/>
      <c r="AB101" s="111"/>
      <c r="AC101" s="111"/>
      <c r="AE101" s="111"/>
      <c r="AF101" s="111"/>
      <c r="AG101" s="111"/>
      <c r="AI101" s="111"/>
      <c r="AJ101" s="111"/>
      <c r="AK101" s="111"/>
      <c r="AM101" s="111"/>
      <c r="AN101" s="111"/>
      <c r="AO101" s="111"/>
    </row>
    <row r="102" spans="1:41" ht="23.25" hidden="1" customHeight="1" outlineLevel="1">
      <c r="A102" s="111"/>
      <c r="B102" s="111"/>
      <c r="C102" s="111"/>
      <c r="D102" s="111"/>
      <c r="E102" s="111"/>
      <c r="G102" s="111"/>
      <c r="H102" s="111"/>
      <c r="I102" s="111"/>
      <c r="K102" s="111"/>
      <c r="L102" s="111"/>
      <c r="M102" s="111"/>
      <c r="O102" s="111"/>
      <c r="P102" s="111"/>
      <c r="Q102" s="111"/>
      <c r="S102" s="111"/>
      <c r="T102" s="111"/>
      <c r="U102" s="111"/>
      <c r="W102" s="111"/>
      <c r="X102" s="111"/>
      <c r="Y102" s="111"/>
      <c r="AA102" s="111"/>
      <c r="AB102" s="111"/>
      <c r="AC102" s="111"/>
      <c r="AE102" s="111"/>
      <c r="AF102" s="111"/>
      <c r="AG102" s="111"/>
      <c r="AI102" s="111"/>
      <c r="AJ102" s="111"/>
      <c r="AK102" s="111"/>
      <c r="AM102" s="111"/>
      <c r="AN102" s="111"/>
      <c r="AO102" s="111"/>
    </row>
    <row r="103" spans="1:41" ht="3.75" hidden="1" customHeight="1" outlineLevel="1">
      <c r="A103" s="120"/>
      <c r="B103" s="99"/>
      <c r="C103" s="120"/>
      <c r="D103" s="120"/>
      <c r="E103" s="120"/>
      <c r="F103" s="97"/>
      <c r="G103" s="120"/>
      <c r="H103" s="120"/>
      <c r="I103" s="120"/>
      <c r="J103" s="97"/>
      <c r="K103" s="120"/>
      <c r="L103" s="120"/>
      <c r="M103" s="120"/>
      <c r="N103" s="97"/>
      <c r="O103" s="120"/>
      <c r="P103" s="120"/>
      <c r="Q103" s="120"/>
      <c r="R103" s="97"/>
      <c r="S103" s="120"/>
      <c r="T103" s="120"/>
      <c r="U103" s="120"/>
      <c r="V103" s="97"/>
      <c r="W103" s="120"/>
      <c r="X103" s="120"/>
      <c r="Y103" s="120"/>
      <c r="Z103" s="97"/>
      <c r="AA103" s="120"/>
      <c r="AB103" s="120"/>
      <c r="AC103" s="120"/>
      <c r="AD103" s="97"/>
      <c r="AE103" s="120"/>
      <c r="AF103" s="120"/>
      <c r="AG103" s="120"/>
      <c r="AH103" s="97"/>
      <c r="AI103" s="120"/>
      <c r="AJ103" s="120"/>
      <c r="AK103" s="120"/>
      <c r="AL103" s="97"/>
      <c r="AM103" s="126"/>
      <c r="AN103" s="126"/>
      <c r="AO103" s="126"/>
    </row>
    <row r="104" spans="1:41" hidden="1" outlineLevel="1">
      <c r="A104" s="125" t="s">
        <v>50</v>
      </c>
      <c r="B104" s="99"/>
      <c r="C104" s="148">
        <f>'Onglet Défense'!D7</f>
        <v>0</v>
      </c>
      <c r="D104" s="148"/>
      <c r="E104" s="148"/>
      <c r="F104" s="97"/>
      <c r="G104" s="148">
        <f>'Onglet Défense'!D8</f>
        <v>0</v>
      </c>
      <c r="H104" s="148"/>
      <c r="I104" s="148"/>
      <c r="J104" s="97"/>
      <c r="K104" s="148">
        <f>'Onglet Défense'!D9</f>
        <v>0</v>
      </c>
      <c r="L104" s="148"/>
      <c r="M104" s="148"/>
      <c r="N104" s="97"/>
      <c r="O104" s="148">
        <f>'Onglet Défense'!D10</f>
        <v>0</v>
      </c>
      <c r="P104" s="148"/>
      <c r="Q104" s="148"/>
      <c r="R104" s="97"/>
      <c r="S104" s="148">
        <f>'Onglet Défense'!D11</f>
        <v>0</v>
      </c>
      <c r="T104" s="148"/>
      <c r="U104" s="148"/>
      <c r="V104" s="97"/>
      <c r="W104" s="148">
        <f>'Onglet Défense'!D12</f>
        <v>0</v>
      </c>
      <c r="X104" s="148"/>
      <c r="Y104" s="148"/>
      <c r="Z104" s="97"/>
      <c r="AA104" s="148">
        <f>'Onglet Défense'!D13</f>
        <v>0</v>
      </c>
      <c r="AB104" s="148"/>
      <c r="AC104" s="148"/>
      <c r="AD104" s="97"/>
      <c r="AE104" s="148">
        <f>'Onglet Défense'!D14</f>
        <v>0</v>
      </c>
      <c r="AF104" s="148"/>
      <c r="AG104" s="148"/>
      <c r="AH104" s="97"/>
      <c r="AI104" s="148">
        <f>'Onglet Défense'!D15</f>
        <v>0</v>
      </c>
      <c r="AJ104" s="148"/>
      <c r="AK104" s="148"/>
      <c r="AL104" s="97"/>
      <c r="AM104" s="151"/>
      <c r="AN104" s="151"/>
      <c r="AO104" s="151"/>
    </row>
    <row r="105" spans="1:41" ht="3.75" hidden="1" customHeight="1" outlineLevel="1">
      <c r="A105" s="120"/>
      <c r="B105" s="99"/>
      <c r="C105" s="120"/>
      <c r="D105" s="120"/>
      <c r="E105" s="120"/>
      <c r="F105" s="97"/>
      <c r="G105" s="120"/>
      <c r="H105" s="120"/>
      <c r="I105" s="120"/>
      <c r="J105" s="97"/>
      <c r="K105" s="120"/>
      <c r="L105" s="120"/>
      <c r="M105" s="120"/>
      <c r="N105" s="97"/>
      <c r="O105" s="120"/>
      <c r="P105" s="120"/>
      <c r="Q105" s="120"/>
      <c r="R105" s="97"/>
      <c r="S105" s="120"/>
      <c r="T105" s="120"/>
      <c r="U105" s="120"/>
      <c r="V105" s="97"/>
      <c r="W105" s="120"/>
      <c r="X105" s="120"/>
      <c r="Y105" s="120"/>
      <c r="Z105" s="97"/>
      <c r="AA105" s="120"/>
      <c r="AB105" s="120"/>
      <c r="AC105" s="120"/>
      <c r="AD105" s="97"/>
      <c r="AE105" s="120"/>
      <c r="AF105" s="120"/>
      <c r="AG105" s="120"/>
      <c r="AH105" s="97"/>
      <c r="AI105" s="120"/>
      <c r="AJ105" s="120"/>
      <c r="AK105" s="120"/>
      <c r="AL105" s="97"/>
      <c r="AM105" s="126"/>
      <c r="AN105" s="126"/>
      <c r="AO105" s="126"/>
    </row>
    <row r="106" spans="1:41" hidden="1" outlineLevel="1">
      <c r="A106" s="121" t="s">
        <v>85</v>
      </c>
      <c r="B106" s="99"/>
      <c r="C106" s="149">
        <f>'Onglet Défense'!E7</f>
        <v>0</v>
      </c>
      <c r="D106" s="149"/>
      <c r="E106" s="149"/>
      <c r="F106" s="97"/>
      <c r="G106" s="149">
        <f>'Onglet Défense'!E8</f>
        <v>0</v>
      </c>
      <c r="H106" s="149"/>
      <c r="I106" s="149"/>
      <c r="J106" s="97"/>
      <c r="K106" s="149">
        <f>'Onglet Défense'!E9</f>
        <v>0</v>
      </c>
      <c r="L106" s="149"/>
      <c r="M106" s="149"/>
      <c r="N106" s="97"/>
      <c r="O106" s="149">
        <f>'Onglet Défense'!E10</f>
        <v>0</v>
      </c>
      <c r="P106" s="149"/>
      <c r="Q106" s="149"/>
      <c r="R106" s="97"/>
      <c r="S106" s="149">
        <f>'Onglet Défense'!E11</f>
        <v>0</v>
      </c>
      <c r="T106" s="149"/>
      <c r="U106" s="149"/>
      <c r="V106" s="97"/>
      <c r="W106" s="149">
        <f>'Onglet Défense'!E12</f>
        <v>0</v>
      </c>
      <c r="X106" s="149"/>
      <c r="Y106" s="149"/>
      <c r="Z106" s="97"/>
      <c r="AA106" s="149">
        <f>'Onglet Défense'!E13</f>
        <v>0</v>
      </c>
      <c r="AB106" s="149"/>
      <c r="AC106" s="149"/>
      <c r="AD106" s="97"/>
      <c r="AE106" s="149">
        <f>'Onglet Défense'!E14</f>
        <v>0</v>
      </c>
      <c r="AF106" s="149"/>
      <c r="AG106" s="149"/>
      <c r="AH106" s="97"/>
      <c r="AI106" s="149">
        <f>'Onglet Défense'!E15</f>
        <v>0</v>
      </c>
      <c r="AJ106" s="149"/>
      <c r="AK106" s="149"/>
      <c r="AL106" s="97"/>
      <c r="AM106" s="151"/>
      <c r="AN106" s="151"/>
      <c r="AO106" s="151"/>
    </row>
    <row r="107" spans="1:41" ht="3.75" hidden="1" customHeight="1" outlineLevel="1">
      <c r="A107" s="120"/>
      <c r="B107" s="99"/>
      <c r="C107" s="120"/>
      <c r="D107" s="120"/>
      <c r="E107" s="120"/>
      <c r="F107" s="97"/>
      <c r="G107" s="120"/>
      <c r="H107" s="120"/>
      <c r="I107" s="120"/>
      <c r="J107" s="97"/>
      <c r="K107" s="120"/>
      <c r="L107" s="120"/>
      <c r="M107" s="120"/>
      <c r="N107" s="97"/>
      <c r="O107" s="120"/>
      <c r="P107" s="120"/>
      <c r="Q107" s="120"/>
      <c r="R107" s="97"/>
      <c r="S107" s="120"/>
      <c r="T107" s="120"/>
      <c r="U107" s="120"/>
      <c r="V107" s="97"/>
      <c r="W107" s="120"/>
      <c r="X107" s="120"/>
      <c r="Y107" s="120"/>
      <c r="Z107" s="97"/>
      <c r="AA107" s="120"/>
      <c r="AB107" s="120"/>
      <c r="AC107" s="120"/>
      <c r="AD107" s="97"/>
      <c r="AE107" s="120"/>
      <c r="AF107" s="120"/>
      <c r="AG107" s="120"/>
      <c r="AH107" s="97"/>
      <c r="AI107" s="120"/>
      <c r="AJ107" s="120"/>
      <c r="AK107" s="120"/>
      <c r="AL107" s="97"/>
      <c r="AM107" s="126"/>
      <c r="AN107" s="126"/>
      <c r="AO107" s="126"/>
    </row>
    <row r="108" spans="1:41" hidden="1" outlineLevel="1">
      <c r="A108" s="125" t="s">
        <v>86</v>
      </c>
      <c r="B108" s="99"/>
      <c r="C108" s="148">
        <f>'Onglet Défense'!F7</f>
        <v>0</v>
      </c>
      <c r="D108" s="148"/>
      <c r="E108" s="148"/>
      <c r="F108" s="97"/>
      <c r="G108" s="148">
        <f>'Onglet Défense'!F8</f>
        <v>0</v>
      </c>
      <c r="H108" s="148"/>
      <c r="I108" s="148"/>
      <c r="J108" s="97"/>
      <c r="K108" s="148">
        <f>'Onglet Défense'!F9</f>
        <v>0</v>
      </c>
      <c r="L108" s="148"/>
      <c r="M108" s="148"/>
      <c r="N108" s="97"/>
      <c r="O108" s="148">
        <f>'Onglet Défense'!F10</f>
        <v>0</v>
      </c>
      <c r="P108" s="148"/>
      <c r="Q108" s="148"/>
      <c r="R108" s="97"/>
      <c r="S108" s="148">
        <f>'Onglet Défense'!F11</f>
        <v>0</v>
      </c>
      <c r="T108" s="148"/>
      <c r="U108" s="148"/>
      <c r="V108" s="97"/>
      <c r="W108" s="148">
        <f>'Onglet Défense'!F12</f>
        <v>0</v>
      </c>
      <c r="X108" s="148"/>
      <c r="Y108" s="148"/>
      <c r="Z108" s="97"/>
      <c r="AA108" s="148">
        <f>'Onglet Défense'!F13</f>
        <v>0</v>
      </c>
      <c r="AB108" s="148"/>
      <c r="AC108" s="148"/>
      <c r="AD108" s="97"/>
      <c r="AE108" s="148">
        <f>'Onglet Défense'!F14</f>
        <v>0</v>
      </c>
      <c r="AF108" s="148"/>
      <c r="AG108" s="148"/>
      <c r="AH108" s="97"/>
      <c r="AI108" s="148">
        <f>'Onglet Défense'!F15</f>
        <v>0</v>
      </c>
      <c r="AJ108" s="148"/>
      <c r="AK108" s="148"/>
      <c r="AL108" s="97"/>
      <c r="AM108" s="151"/>
      <c r="AN108" s="151"/>
      <c r="AO108" s="151"/>
    </row>
    <row r="109" spans="1:41" ht="3.75" hidden="1" customHeight="1" outlineLevel="1">
      <c r="A109" s="120"/>
      <c r="B109" s="99"/>
      <c r="C109" s="120"/>
      <c r="D109" s="120"/>
      <c r="E109" s="120"/>
      <c r="F109" s="97"/>
      <c r="G109" s="120"/>
      <c r="H109" s="120"/>
      <c r="I109" s="120"/>
      <c r="J109" s="97"/>
      <c r="K109" s="120"/>
      <c r="L109" s="120"/>
      <c r="M109" s="120"/>
      <c r="N109" s="97"/>
      <c r="O109" s="120"/>
      <c r="P109" s="120"/>
      <c r="Q109" s="120"/>
      <c r="R109" s="97"/>
      <c r="S109" s="120"/>
      <c r="T109" s="120"/>
      <c r="U109" s="120"/>
      <c r="V109" s="97"/>
      <c r="W109" s="120"/>
      <c r="X109" s="120"/>
      <c r="Y109" s="120"/>
      <c r="Z109" s="97"/>
      <c r="AA109" s="120"/>
      <c r="AB109" s="120"/>
      <c r="AC109" s="120"/>
      <c r="AD109" s="97"/>
      <c r="AE109" s="120"/>
      <c r="AF109" s="120"/>
      <c r="AG109" s="120"/>
      <c r="AH109" s="97"/>
      <c r="AI109" s="120"/>
      <c r="AJ109" s="120"/>
      <c r="AK109" s="120"/>
      <c r="AL109" s="97"/>
      <c r="AM109" s="126"/>
      <c r="AN109" s="126"/>
      <c r="AO109" s="126"/>
    </row>
    <row r="110" spans="1:41" hidden="1" outlineLevel="1">
      <c r="A110" s="121" t="s">
        <v>51</v>
      </c>
      <c r="B110" s="99"/>
      <c r="C110" s="149">
        <f>'Onglet Défense'!G7</f>
        <v>0</v>
      </c>
      <c r="D110" s="149"/>
      <c r="E110" s="149"/>
      <c r="F110" s="97"/>
      <c r="G110" s="149">
        <f>'Onglet Défense'!G8</f>
        <v>0</v>
      </c>
      <c r="H110" s="149"/>
      <c r="I110" s="149"/>
      <c r="J110" s="97"/>
      <c r="K110" s="149">
        <f>'Onglet Défense'!G9</f>
        <v>0</v>
      </c>
      <c r="L110" s="149"/>
      <c r="M110" s="149"/>
      <c r="N110" s="97"/>
      <c r="O110" s="149">
        <f>'Onglet Défense'!G10</f>
        <v>0</v>
      </c>
      <c r="P110" s="149"/>
      <c r="Q110" s="149"/>
      <c r="R110" s="97"/>
      <c r="S110" s="149">
        <f>'Onglet Défense'!G11</f>
        <v>0</v>
      </c>
      <c r="T110" s="149"/>
      <c r="U110" s="149"/>
      <c r="V110" s="97"/>
      <c r="W110" s="149">
        <f>'Onglet Défense'!G12</f>
        <v>0</v>
      </c>
      <c r="X110" s="149"/>
      <c r="Y110" s="149"/>
      <c r="Z110" s="97"/>
      <c r="AA110" s="149">
        <f>'Onglet Défense'!G13</f>
        <v>0</v>
      </c>
      <c r="AB110" s="149"/>
      <c r="AC110" s="149"/>
      <c r="AD110" s="97"/>
      <c r="AE110" s="149">
        <f>'Onglet Défense'!G14</f>
        <v>0</v>
      </c>
      <c r="AF110" s="149"/>
      <c r="AG110" s="149"/>
      <c r="AH110" s="97"/>
      <c r="AI110" s="149">
        <f>'Onglet Défense'!G15</f>
        <v>0</v>
      </c>
      <c r="AJ110" s="149"/>
      <c r="AK110" s="149"/>
      <c r="AL110" s="97"/>
      <c r="AM110" s="151"/>
      <c r="AN110" s="151"/>
      <c r="AO110" s="151"/>
    </row>
    <row r="111" spans="1:41" ht="3.75" hidden="1" customHeight="1" outlineLevel="1">
      <c r="A111" s="120"/>
      <c r="B111" s="99"/>
      <c r="C111" s="120"/>
      <c r="D111" s="120"/>
      <c r="E111" s="120"/>
      <c r="F111" s="97"/>
      <c r="G111" s="120"/>
      <c r="H111" s="120"/>
      <c r="I111" s="120"/>
      <c r="J111" s="97"/>
      <c r="K111" s="120"/>
      <c r="L111" s="120"/>
      <c r="M111" s="120"/>
      <c r="N111" s="97"/>
      <c r="O111" s="120"/>
      <c r="P111" s="120"/>
      <c r="Q111" s="120"/>
      <c r="R111" s="97"/>
      <c r="S111" s="120"/>
      <c r="T111" s="120"/>
      <c r="U111" s="120"/>
      <c r="V111" s="97"/>
      <c r="W111" s="120"/>
      <c r="X111" s="120"/>
      <c r="Y111" s="120"/>
      <c r="Z111" s="97"/>
      <c r="AA111" s="120"/>
      <c r="AB111" s="120"/>
      <c r="AC111" s="120"/>
      <c r="AD111" s="97"/>
      <c r="AE111" s="120"/>
      <c r="AF111" s="120"/>
      <c r="AG111" s="120"/>
      <c r="AH111" s="97"/>
      <c r="AI111" s="120"/>
      <c r="AJ111" s="120"/>
      <c r="AK111" s="120"/>
      <c r="AL111" s="97"/>
      <c r="AM111" s="126"/>
      <c r="AN111" s="126"/>
      <c r="AO111" s="126"/>
    </row>
    <row r="112" spans="1:41" hidden="1" outlineLevel="1">
      <c r="A112" s="125" t="s">
        <v>52</v>
      </c>
      <c r="B112" s="99"/>
      <c r="C112" s="148">
        <f>'Onglet Défense'!H7</f>
        <v>0</v>
      </c>
      <c r="D112" s="148"/>
      <c r="E112" s="148"/>
      <c r="F112" s="97"/>
      <c r="G112" s="148">
        <f>'Onglet Défense'!H8</f>
        <v>0</v>
      </c>
      <c r="H112" s="148"/>
      <c r="I112" s="148"/>
      <c r="J112" s="97"/>
      <c r="K112" s="148">
        <f>'Onglet Défense'!H9</f>
        <v>0</v>
      </c>
      <c r="L112" s="148"/>
      <c r="M112" s="148"/>
      <c r="N112" s="97"/>
      <c r="O112" s="148">
        <f>'Onglet Défense'!H10</f>
        <v>0</v>
      </c>
      <c r="P112" s="148"/>
      <c r="Q112" s="148"/>
      <c r="R112" s="97"/>
      <c r="S112" s="148">
        <f>'Onglet Défense'!H11</f>
        <v>0</v>
      </c>
      <c r="T112" s="148"/>
      <c r="U112" s="148"/>
      <c r="V112" s="97"/>
      <c r="W112" s="148">
        <f>'Onglet Défense'!H12</f>
        <v>0</v>
      </c>
      <c r="X112" s="148"/>
      <c r="Y112" s="148"/>
      <c r="Z112" s="97"/>
      <c r="AA112" s="148">
        <f>'Onglet Défense'!H13</f>
        <v>0</v>
      </c>
      <c r="AB112" s="148"/>
      <c r="AC112" s="148"/>
      <c r="AD112" s="97"/>
      <c r="AE112" s="148">
        <f>'Onglet Défense'!H14</f>
        <v>0</v>
      </c>
      <c r="AF112" s="148"/>
      <c r="AG112" s="148"/>
      <c r="AH112" s="97">
        <f>'Onglet Défense'!H15</f>
        <v>0</v>
      </c>
      <c r="AI112" s="148">
        <f>'Onglet Défense'!H15</f>
        <v>0</v>
      </c>
      <c r="AJ112" s="148"/>
      <c r="AK112" s="148"/>
      <c r="AL112" s="97"/>
      <c r="AM112" s="151"/>
      <c r="AN112" s="151"/>
      <c r="AO112" s="151"/>
    </row>
    <row r="113" spans="1:41" ht="3.75" hidden="1" customHeight="1" outlineLevel="1">
      <c r="A113" s="120"/>
      <c r="B113" s="99"/>
      <c r="C113" s="120"/>
      <c r="D113" s="120"/>
      <c r="E113" s="120"/>
      <c r="F113" s="97"/>
      <c r="G113" s="120"/>
      <c r="H113" s="120"/>
      <c r="I113" s="120"/>
      <c r="J113" s="97"/>
      <c r="K113" s="120"/>
      <c r="L113" s="120"/>
      <c r="M113" s="120"/>
      <c r="N113" s="97"/>
      <c r="O113" s="120"/>
      <c r="P113" s="120"/>
      <c r="Q113" s="120"/>
      <c r="R113" s="97"/>
      <c r="S113" s="120"/>
      <c r="T113" s="120"/>
      <c r="U113" s="120"/>
      <c r="V113" s="97"/>
      <c r="W113" s="120"/>
      <c r="X113" s="120"/>
      <c r="Y113" s="120"/>
      <c r="Z113" s="97"/>
      <c r="AA113" s="120"/>
      <c r="AB113" s="120"/>
      <c r="AC113" s="120"/>
      <c r="AD113" s="97"/>
      <c r="AE113" s="120"/>
      <c r="AF113" s="120"/>
      <c r="AG113" s="120"/>
      <c r="AH113" s="97"/>
      <c r="AI113" s="120"/>
      <c r="AJ113" s="120"/>
      <c r="AK113" s="120"/>
      <c r="AL113" s="97"/>
      <c r="AM113" s="126"/>
      <c r="AN113" s="126"/>
      <c r="AO113" s="126"/>
    </row>
    <row r="114" spans="1:41" hidden="1" outlineLevel="1">
      <c r="A114" s="121" t="s">
        <v>53</v>
      </c>
      <c r="B114" s="99"/>
      <c r="C114" s="149">
        <f>'Onglet Défense'!I7</f>
        <v>0</v>
      </c>
      <c r="D114" s="149"/>
      <c r="E114" s="149"/>
      <c r="F114" s="97"/>
      <c r="G114" s="149">
        <f>'Onglet Défense'!I8</f>
        <v>0</v>
      </c>
      <c r="H114" s="149"/>
      <c r="I114" s="149"/>
      <c r="J114" s="97"/>
      <c r="K114" s="149">
        <f>'Onglet Défense'!I9</f>
        <v>0</v>
      </c>
      <c r="L114" s="149"/>
      <c r="M114" s="149"/>
      <c r="N114" s="97"/>
      <c r="O114" s="149">
        <f>'Onglet Défense'!I10</f>
        <v>0</v>
      </c>
      <c r="P114" s="149"/>
      <c r="Q114" s="149"/>
      <c r="R114" s="97"/>
      <c r="S114" s="149">
        <f>'Onglet Défense'!I11</f>
        <v>0</v>
      </c>
      <c r="T114" s="149"/>
      <c r="U114" s="149"/>
      <c r="V114" s="97"/>
      <c r="W114" s="149">
        <f>'Onglet Défense'!I12</f>
        <v>0</v>
      </c>
      <c r="X114" s="149"/>
      <c r="Y114" s="149"/>
      <c r="Z114" s="97">
        <f>'Onglet Défense'!I13</f>
        <v>0</v>
      </c>
      <c r="AA114" s="149">
        <f>'Onglet Défense'!I13</f>
        <v>0</v>
      </c>
      <c r="AB114" s="149"/>
      <c r="AC114" s="149"/>
      <c r="AD114" s="97"/>
      <c r="AE114" s="149">
        <f>'Onglet Défense'!I14</f>
        <v>0</v>
      </c>
      <c r="AF114" s="149"/>
      <c r="AG114" s="149"/>
      <c r="AH114" s="97"/>
      <c r="AI114" s="149">
        <f>'Onglet Défense'!I15</f>
        <v>0</v>
      </c>
      <c r="AJ114" s="149"/>
      <c r="AK114" s="149"/>
      <c r="AL114" s="97"/>
      <c r="AM114" s="151"/>
      <c r="AN114" s="151"/>
      <c r="AO114" s="151"/>
    </row>
    <row r="115" spans="1:41" ht="3.75" hidden="1" customHeight="1" outlineLevel="1">
      <c r="A115" s="120"/>
      <c r="B115" s="99"/>
      <c r="C115" s="120"/>
      <c r="D115" s="120"/>
      <c r="E115" s="120"/>
      <c r="F115" s="97"/>
      <c r="G115" s="120"/>
      <c r="H115" s="120"/>
      <c r="I115" s="120"/>
      <c r="J115" s="97"/>
      <c r="K115" s="120"/>
      <c r="L115" s="120"/>
      <c r="M115" s="120"/>
      <c r="N115" s="97"/>
      <c r="O115" s="120"/>
      <c r="P115" s="120"/>
      <c r="Q115" s="120"/>
      <c r="R115" s="97"/>
      <c r="S115" s="120"/>
      <c r="T115" s="120"/>
      <c r="U115" s="120"/>
      <c r="V115" s="97"/>
      <c r="W115" s="120"/>
      <c r="X115" s="120"/>
      <c r="Y115" s="120"/>
      <c r="Z115" s="97"/>
      <c r="AA115" s="120"/>
      <c r="AB115" s="120"/>
      <c r="AC115" s="120"/>
      <c r="AD115" s="97"/>
      <c r="AE115" s="120"/>
      <c r="AF115" s="120"/>
      <c r="AG115" s="120"/>
      <c r="AH115" s="97"/>
      <c r="AI115" s="120"/>
      <c r="AJ115" s="120"/>
      <c r="AK115" s="120"/>
      <c r="AL115" s="97"/>
      <c r="AM115" s="126"/>
      <c r="AN115" s="126"/>
      <c r="AO115" s="126"/>
    </row>
    <row r="116" spans="1:41" hidden="1" outlineLevel="1">
      <c r="A116" s="125" t="s">
        <v>54</v>
      </c>
      <c r="B116" s="99"/>
      <c r="C116" s="148">
        <f>'Onglet Défense'!J7</f>
        <v>0</v>
      </c>
      <c r="D116" s="148"/>
      <c r="E116" s="148"/>
      <c r="F116" s="97"/>
      <c r="G116" s="148">
        <f>'Onglet Défense'!J8</f>
        <v>0</v>
      </c>
      <c r="H116" s="148"/>
      <c r="I116" s="148"/>
      <c r="J116" s="97"/>
      <c r="K116" s="148">
        <f>'Onglet Défense'!J9</f>
        <v>0</v>
      </c>
      <c r="L116" s="148"/>
      <c r="M116" s="148"/>
      <c r="N116" s="97"/>
      <c r="O116" s="148">
        <f>'Onglet Défense'!J10</f>
        <v>0</v>
      </c>
      <c r="P116" s="148"/>
      <c r="Q116" s="148"/>
      <c r="R116" s="97"/>
      <c r="S116" s="148">
        <f>'Onglet Défense'!J11</f>
        <v>0</v>
      </c>
      <c r="T116" s="148"/>
      <c r="U116" s="148"/>
      <c r="V116" s="97"/>
      <c r="W116" s="148">
        <f>'Onglet Défense'!J12</f>
        <v>0</v>
      </c>
      <c r="X116" s="148"/>
      <c r="Y116" s="148"/>
      <c r="Z116" s="97"/>
      <c r="AA116" s="148">
        <f>'Onglet Défense'!J13</f>
        <v>0</v>
      </c>
      <c r="AB116" s="148"/>
      <c r="AC116" s="148"/>
      <c r="AD116" s="97"/>
      <c r="AE116" s="148">
        <f>'Onglet Défense'!J14</f>
        <v>0</v>
      </c>
      <c r="AF116" s="148"/>
      <c r="AG116" s="148"/>
      <c r="AH116" s="97"/>
      <c r="AI116" s="148">
        <f>'Onglet Défense'!J15</f>
        <v>0</v>
      </c>
      <c r="AJ116" s="148"/>
      <c r="AK116" s="148"/>
      <c r="AL116" s="97"/>
      <c r="AM116" s="151"/>
      <c r="AN116" s="151"/>
      <c r="AO116" s="151"/>
    </row>
    <row r="117" spans="1:41" ht="3.75" hidden="1" customHeight="1" outlineLevel="1">
      <c r="A117" s="120"/>
      <c r="B117" s="99"/>
      <c r="C117" s="120"/>
      <c r="D117" s="120"/>
      <c r="E117" s="120"/>
      <c r="F117" s="97"/>
      <c r="G117" s="120"/>
      <c r="H117" s="120"/>
      <c r="I117" s="120"/>
      <c r="J117" s="97"/>
      <c r="K117" s="120"/>
      <c r="L117" s="120"/>
      <c r="M117" s="120"/>
      <c r="N117" s="97"/>
      <c r="O117" s="120"/>
      <c r="P117" s="120"/>
      <c r="Q117" s="120"/>
      <c r="R117" s="97"/>
      <c r="S117" s="120"/>
      <c r="T117" s="120"/>
      <c r="U117" s="120"/>
      <c r="V117" s="97"/>
      <c r="W117" s="120"/>
      <c r="X117" s="120"/>
      <c r="Y117" s="120"/>
      <c r="Z117" s="97"/>
      <c r="AA117" s="120"/>
      <c r="AB117" s="120"/>
      <c r="AC117" s="120"/>
      <c r="AD117" s="97"/>
      <c r="AE117" s="120"/>
      <c r="AF117" s="120"/>
      <c r="AG117" s="120"/>
      <c r="AH117" s="97"/>
      <c r="AI117" s="120"/>
      <c r="AJ117" s="120"/>
      <c r="AK117" s="120"/>
      <c r="AL117" s="97"/>
      <c r="AM117" s="126"/>
      <c r="AN117" s="126"/>
      <c r="AO117" s="126"/>
    </row>
    <row r="118" spans="1:41" hidden="1" outlineLevel="1">
      <c r="A118" s="121" t="s">
        <v>55</v>
      </c>
      <c r="B118" s="99"/>
      <c r="C118" s="149">
        <f>'Onglet Défense'!K7</f>
        <v>0</v>
      </c>
      <c r="D118" s="149"/>
      <c r="E118" s="149"/>
      <c r="F118" s="97"/>
      <c r="G118" s="149">
        <f>'Onglet Défense'!K8</f>
        <v>0</v>
      </c>
      <c r="H118" s="149"/>
      <c r="I118" s="149"/>
      <c r="J118" s="97"/>
      <c r="K118" s="149">
        <f>'Onglet Défense'!K9</f>
        <v>0</v>
      </c>
      <c r="L118" s="149"/>
      <c r="M118" s="149"/>
      <c r="N118" s="97"/>
      <c r="O118" s="149">
        <f>'Onglet Défense'!K10</f>
        <v>0</v>
      </c>
      <c r="P118" s="149"/>
      <c r="Q118" s="149"/>
      <c r="R118" s="97"/>
      <c r="S118" s="149">
        <f>'Onglet Défense'!K11</f>
        <v>0</v>
      </c>
      <c r="T118" s="149"/>
      <c r="U118" s="149"/>
      <c r="V118" s="97"/>
      <c r="W118" s="149">
        <f>'Onglet Défense'!K12</f>
        <v>0</v>
      </c>
      <c r="X118" s="149"/>
      <c r="Y118" s="149"/>
      <c r="Z118" s="97"/>
      <c r="AA118" s="149">
        <f>'Onglet Défense'!K13</f>
        <v>0</v>
      </c>
      <c r="AB118" s="149"/>
      <c r="AC118" s="149"/>
      <c r="AD118" s="97"/>
      <c r="AE118" s="149">
        <f>'Onglet Défense'!K14</f>
        <v>0</v>
      </c>
      <c r="AF118" s="149"/>
      <c r="AG118" s="149"/>
      <c r="AH118" s="97"/>
      <c r="AI118" s="149">
        <f>'Onglet Défense'!K15</f>
        <v>0</v>
      </c>
      <c r="AJ118" s="149"/>
      <c r="AK118" s="149"/>
      <c r="AL118" s="97"/>
      <c r="AM118" s="151"/>
      <c r="AN118" s="151"/>
      <c r="AO118" s="151"/>
    </row>
    <row r="119" spans="1:41" ht="3.75" hidden="1" customHeight="1" outlineLevel="1">
      <c r="A119" s="120"/>
      <c r="B119" s="99"/>
      <c r="C119" s="120"/>
      <c r="D119" s="120"/>
      <c r="E119" s="120"/>
      <c r="F119" s="97"/>
      <c r="G119" s="120"/>
      <c r="H119" s="120"/>
      <c r="I119" s="120"/>
      <c r="J119" s="97"/>
      <c r="K119" s="120"/>
      <c r="L119" s="120"/>
      <c r="M119" s="120"/>
      <c r="N119" s="97"/>
      <c r="O119" s="120"/>
      <c r="P119" s="120"/>
      <c r="Q119" s="120"/>
      <c r="R119" s="97"/>
      <c r="S119" s="120"/>
      <c r="T119" s="120"/>
      <c r="U119" s="120"/>
      <c r="V119" s="97"/>
      <c r="W119" s="120"/>
      <c r="X119" s="120"/>
      <c r="Y119" s="120"/>
      <c r="Z119" s="97"/>
      <c r="AA119" s="120"/>
      <c r="AB119" s="120"/>
      <c r="AC119" s="120"/>
      <c r="AD119" s="97"/>
      <c r="AE119" s="120"/>
      <c r="AF119" s="120"/>
      <c r="AG119" s="120"/>
      <c r="AH119" s="97"/>
      <c r="AI119" s="120"/>
      <c r="AJ119" s="120"/>
      <c r="AK119" s="120"/>
      <c r="AL119" s="97"/>
      <c r="AM119" s="126"/>
      <c r="AN119" s="126"/>
      <c r="AO119" s="126"/>
    </row>
    <row r="120" spans="1:41" hidden="1" outlineLevel="1">
      <c r="A120" s="125" t="s">
        <v>60</v>
      </c>
      <c r="B120" s="99"/>
      <c r="C120" s="148">
        <f>'Onglet Défense'!L7</f>
        <v>0</v>
      </c>
      <c r="D120" s="148"/>
      <c r="E120" s="148"/>
      <c r="F120" s="97"/>
      <c r="G120" s="148">
        <f>'Onglet Défense'!L8</f>
        <v>0</v>
      </c>
      <c r="H120" s="148"/>
      <c r="I120" s="148"/>
      <c r="J120" s="97"/>
      <c r="K120" s="148">
        <f>'Onglet Défense'!L9</f>
        <v>0</v>
      </c>
      <c r="L120" s="148"/>
      <c r="M120" s="148"/>
      <c r="N120" s="97"/>
      <c r="O120" s="148">
        <f>'Onglet Défense'!L10</f>
        <v>0</v>
      </c>
      <c r="P120" s="148"/>
      <c r="Q120" s="148"/>
      <c r="R120" s="97"/>
      <c r="S120" s="148">
        <f>'Onglet Défense'!L11</f>
        <v>0</v>
      </c>
      <c r="T120" s="148"/>
      <c r="U120" s="148"/>
      <c r="V120" s="97"/>
      <c r="W120" s="148">
        <f>'Onglet Défense'!L12</f>
        <v>0</v>
      </c>
      <c r="X120" s="148"/>
      <c r="Y120" s="148"/>
      <c r="Z120" s="97"/>
      <c r="AA120" s="148">
        <f>'Onglet Défense'!L13</f>
        <v>0</v>
      </c>
      <c r="AB120" s="148"/>
      <c r="AC120" s="148"/>
      <c r="AD120" s="97"/>
      <c r="AE120" s="148">
        <f>'Onglet Défense'!L14</f>
        <v>0</v>
      </c>
      <c r="AF120" s="148"/>
      <c r="AG120" s="148"/>
      <c r="AH120" s="97"/>
      <c r="AI120" s="148">
        <f>'Onglet Défense'!L15</f>
        <v>0</v>
      </c>
      <c r="AJ120" s="148"/>
      <c r="AK120" s="148"/>
      <c r="AL120" s="97"/>
      <c r="AM120" s="151"/>
      <c r="AN120" s="151"/>
      <c r="AO120" s="151"/>
    </row>
    <row r="121" spans="1:41" ht="3.75" hidden="1" customHeight="1" outlineLevel="1">
      <c r="A121" s="120"/>
      <c r="B121" s="99"/>
      <c r="C121" s="120"/>
      <c r="D121" s="120"/>
      <c r="E121" s="120"/>
      <c r="F121" s="97"/>
      <c r="G121" s="120"/>
      <c r="H121" s="120"/>
      <c r="I121" s="120"/>
      <c r="J121" s="97"/>
      <c r="K121" s="120"/>
      <c r="L121" s="120"/>
      <c r="M121" s="120"/>
      <c r="N121" s="97"/>
      <c r="O121" s="120"/>
      <c r="P121" s="120"/>
      <c r="Q121" s="120"/>
      <c r="R121" s="97"/>
      <c r="S121" s="120"/>
      <c r="T121" s="120"/>
      <c r="U121" s="120"/>
      <c r="V121" s="97"/>
      <c r="W121" s="120"/>
      <c r="X121" s="120"/>
      <c r="Y121" s="120"/>
      <c r="Z121" s="97"/>
      <c r="AA121" s="120"/>
      <c r="AB121" s="120"/>
      <c r="AC121" s="120"/>
      <c r="AD121" s="97"/>
      <c r="AE121" s="120"/>
      <c r="AF121" s="120"/>
      <c r="AG121" s="120"/>
      <c r="AH121" s="97"/>
      <c r="AI121" s="120"/>
      <c r="AJ121" s="120"/>
      <c r="AK121" s="120"/>
      <c r="AL121" s="97"/>
      <c r="AM121" s="126"/>
      <c r="AN121" s="126"/>
      <c r="AO121" s="126"/>
    </row>
    <row r="122" spans="1:41" hidden="1" outlineLevel="1">
      <c r="A122" s="121" t="s">
        <v>57</v>
      </c>
      <c r="B122" s="99"/>
      <c r="C122" s="149">
        <f>'Onglet Défense'!M7</f>
        <v>0</v>
      </c>
      <c r="D122" s="149"/>
      <c r="E122" s="149"/>
      <c r="F122" s="97"/>
      <c r="G122" s="149">
        <f>'Onglet Défense'!M8</f>
        <v>0</v>
      </c>
      <c r="H122" s="149"/>
      <c r="I122" s="149"/>
      <c r="J122" s="97"/>
      <c r="K122" s="149">
        <f>'Onglet Défense'!M9</f>
        <v>0</v>
      </c>
      <c r="L122" s="149"/>
      <c r="M122" s="149"/>
      <c r="N122" s="97"/>
      <c r="O122" s="149">
        <f>'Onglet Défense'!M10</f>
        <v>0</v>
      </c>
      <c r="P122" s="149"/>
      <c r="Q122" s="149"/>
      <c r="R122" s="97"/>
      <c r="S122" s="149">
        <f>'Onglet Défense'!M11</f>
        <v>0</v>
      </c>
      <c r="T122" s="149"/>
      <c r="U122" s="149"/>
      <c r="V122" s="97"/>
      <c r="W122" s="149">
        <f>'Onglet Défense'!M12</f>
        <v>0</v>
      </c>
      <c r="X122" s="149"/>
      <c r="Y122" s="149"/>
      <c r="Z122" s="97"/>
      <c r="AA122" s="149">
        <f>'Onglet Défense'!M13</f>
        <v>0</v>
      </c>
      <c r="AB122" s="149"/>
      <c r="AC122" s="149"/>
      <c r="AD122" s="97"/>
      <c r="AE122" s="149">
        <f>'Onglet Défense'!M14</f>
        <v>0</v>
      </c>
      <c r="AF122" s="149"/>
      <c r="AG122" s="149"/>
      <c r="AH122" s="97"/>
      <c r="AI122" s="149">
        <f>'Onglet Défense'!M15</f>
        <v>0</v>
      </c>
      <c r="AJ122" s="149"/>
      <c r="AK122" s="149"/>
      <c r="AL122" s="97"/>
      <c r="AM122" s="151"/>
      <c r="AN122" s="151"/>
      <c r="AO122" s="151"/>
    </row>
    <row r="123" spans="1:41" ht="3.75" hidden="1" customHeight="1" outlineLevel="1">
      <c r="A123" s="120"/>
      <c r="B123" s="99"/>
      <c r="C123" s="120"/>
      <c r="D123" s="120"/>
      <c r="E123" s="120"/>
      <c r="F123" s="97"/>
      <c r="G123" s="120"/>
      <c r="H123" s="120"/>
      <c r="I123" s="120"/>
      <c r="J123" s="97"/>
      <c r="K123" s="120"/>
      <c r="L123" s="120"/>
      <c r="M123" s="120"/>
      <c r="N123" s="97"/>
      <c r="O123" s="120"/>
      <c r="P123" s="120"/>
      <c r="Q123" s="120"/>
      <c r="R123" s="97"/>
      <c r="S123" s="120"/>
      <c r="T123" s="120"/>
      <c r="U123" s="120"/>
      <c r="V123" s="97"/>
      <c r="W123" s="120"/>
      <c r="X123" s="120"/>
      <c r="Y123" s="120"/>
      <c r="Z123" s="97"/>
      <c r="AA123" s="120"/>
      <c r="AB123" s="120"/>
      <c r="AC123" s="120"/>
      <c r="AD123" s="97"/>
      <c r="AE123" s="120"/>
      <c r="AF123" s="120"/>
      <c r="AG123" s="120"/>
      <c r="AH123" s="97"/>
      <c r="AI123" s="120"/>
      <c r="AJ123" s="120"/>
      <c r="AK123" s="120"/>
      <c r="AL123" s="97"/>
      <c r="AM123" s="126"/>
      <c r="AN123" s="126"/>
      <c r="AO123" s="126"/>
    </row>
    <row r="124" spans="1:41" collapsed="1">
      <c r="A124" s="130"/>
      <c r="B124" s="130"/>
      <c r="C124" s="130"/>
      <c r="D124" s="130"/>
      <c r="E124" s="130"/>
      <c r="G124" s="130"/>
      <c r="H124" s="130"/>
      <c r="I124" s="130"/>
      <c r="K124" s="130"/>
      <c r="L124" s="130"/>
      <c r="M124" s="130"/>
      <c r="O124" s="130"/>
      <c r="P124" s="130"/>
      <c r="Q124" s="130"/>
      <c r="S124" s="130"/>
      <c r="T124" s="130"/>
      <c r="U124" s="130"/>
      <c r="W124" s="130"/>
      <c r="X124" s="130"/>
      <c r="Y124" s="130"/>
      <c r="AA124" s="130"/>
      <c r="AB124" s="130"/>
      <c r="AC124" s="130"/>
      <c r="AE124" s="130"/>
      <c r="AF124" s="130"/>
      <c r="AG124" s="130"/>
      <c r="AI124" s="130"/>
      <c r="AJ124" s="130"/>
      <c r="AK124" s="130"/>
      <c r="AM124" s="130"/>
      <c r="AN124" s="130"/>
      <c r="AO124" s="130"/>
    </row>
    <row r="125" spans="1:41" ht="18">
      <c r="A125" s="119" t="s">
        <v>56</v>
      </c>
      <c r="B125" s="130"/>
      <c r="C125" s="130"/>
      <c r="D125" s="130"/>
      <c r="E125" s="130"/>
      <c r="G125" s="130"/>
      <c r="H125" s="130"/>
      <c r="I125" s="130"/>
      <c r="K125" s="130"/>
      <c r="L125" s="130"/>
      <c r="M125" s="130"/>
      <c r="O125" s="130"/>
      <c r="P125" s="130"/>
      <c r="Q125" s="130"/>
      <c r="S125" s="130"/>
      <c r="T125" s="130"/>
      <c r="U125" s="130"/>
      <c r="W125" s="130"/>
      <c r="X125" s="130"/>
      <c r="Y125" s="130"/>
      <c r="AA125" s="130"/>
      <c r="AB125" s="130"/>
      <c r="AC125" s="130"/>
      <c r="AE125" s="130"/>
      <c r="AF125" s="130"/>
      <c r="AG125" s="130"/>
      <c r="AI125" s="130"/>
      <c r="AJ125" s="130"/>
      <c r="AK125" s="130"/>
      <c r="AM125" s="130"/>
      <c r="AN125" s="130"/>
      <c r="AO125" s="130"/>
    </row>
    <row r="126" spans="1:41" outlineLevel="1"/>
    <row r="127" spans="1:41" ht="3.75" customHeight="1" outlineLevel="1">
      <c r="A127" s="120"/>
      <c r="B127" s="99"/>
      <c r="C127" s="120"/>
      <c r="D127" s="120"/>
      <c r="E127" s="120"/>
      <c r="F127" s="97"/>
      <c r="G127" s="126"/>
      <c r="H127" s="126"/>
      <c r="I127" s="126"/>
      <c r="K127" s="126"/>
      <c r="L127" s="126"/>
      <c r="M127" s="126"/>
      <c r="O127" s="126"/>
      <c r="P127" s="126"/>
      <c r="Q127" s="126"/>
      <c r="S127" s="126"/>
      <c r="T127" s="126"/>
      <c r="U127" s="126"/>
      <c r="W127" s="126"/>
      <c r="X127" s="126"/>
      <c r="Y127" s="126"/>
      <c r="AA127" s="126"/>
      <c r="AB127" s="126"/>
      <c r="AC127" s="126"/>
      <c r="AE127" s="126"/>
      <c r="AF127" s="126"/>
      <c r="AG127" s="126"/>
      <c r="AI127" s="126"/>
      <c r="AJ127" s="126"/>
      <c r="AK127" s="126"/>
      <c r="AM127" s="126"/>
      <c r="AN127" s="126"/>
      <c r="AO127" s="126"/>
    </row>
    <row r="128" spans="1:41" outlineLevel="1">
      <c r="A128" s="125" t="s">
        <v>38</v>
      </c>
      <c r="B128" s="99"/>
      <c r="C128" s="148">
        <f>'Onglet Recherche'!C13</f>
        <v>0</v>
      </c>
      <c r="D128" s="148"/>
      <c r="E128" s="148"/>
      <c r="F128" s="97"/>
      <c r="G128" s="151"/>
      <c r="H128" s="151"/>
      <c r="I128" s="151"/>
      <c r="K128" s="151"/>
      <c r="L128" s="151"/>
      <c r="M128" s="151"/>
      <c r="O128" s="151"/>
      <c r="P128" s="151"/>
      <c r="Q128" s="151"/>
      <c r="S128" s="151"/>
      <c r="T128" s="151"/>
      <c r="U128" s="151"/>
      <c r="W128" s="151"/>
      <c r="X128" s="151"/>
      <c r="Y128" s="151"/>
      <c r="AA128" s="151"/>
      <c r="AB128" s="151"/>
      <c r="AC128" s="151"/>
      <c r="AE128" s="151"/>
      <c r="AF128" s="151"/>
      <c r="AG128" s="151"/>
      <c r="AI128" s="151"/>
      <c r="AJ128" s="151"/>
      <c r="AK128" s="151"/>
      <c r="AM128" s="151"/>
      <c r="AN128" s="151"/>
      <c r="AO128" s="151"/>
    </row>
    <row r="129" spans="1:41" ht="3.75" customHeight="1" outlineLevel="1">
      <c r="A129" s="120"/>
      <c r="B129" s="99"/>
      <c r="C129" s="120"/>
      <c r="D129" s="120"/>
      <c r="E129" s="120"/>
      <c r="F129" s="97"/>
      <c r="G129" s="126"/>
      <c r="H129" s="126"/>
      <c r="I129" s="126"/>
      <c r="K129" s="126"/>
      <c r="L129" s="126"/>
      <c r="M129" s="126"/>
      <c r="O129" s="126"/>
      <c r="P129" s="126"/>
      <c r="Q129" s="126"/>
      <c r="S129" s="126"/>
      <c r="T129" s="126"/>
      <c r="U129" s="126"/>
      <c r="W129" s="126"/>
      <c r="X129" s="126"/>
      <c r="Y129" s="126"/>
      <c r="AA129" s="126"/>
      <c r="AB129" s="126"/>
      <c r="AC129" s="126"/>
      <c r="AE129" s="126"/>
      <c r="AF129" s="126"/>
      <c r="AG129" s="126"/>
      <c r="AI129" s="126"/>
      <c r="AJ129" s="126"/>
      <c r="AK129" s="126"/>
      <c r="AM129" s="126"/>
      <c r="AN129" s="126"/>
      <c r="AO129" s="126"/>
    </row>
    <row r="130" spans="1:41" outlineLevel="1">
      <c r="A130" s="121" t="s">
        <v>39</v>
      </c>
      <c r="B130" s="99"/>
      <c r="C130" s="149">
        <f>'Onglet Recherche'!D13</f>
        <v>0</v>
      </c>
      <c r="D130" s="149"/>
      <c r="E130" s="149"/>
      <c r="F130" s="97"/>
      <c r="G130" s="151"/>
      <c r="H130" s="151"/>
      <c r="I130" s="151"/>
      <c r="K130" s="151"/>
      <c r="L130" s="151"/>
      <c r="M130" s="151"/>
      <c r="O130" s="151"/>
      <c r="P130" s="151"/>
      <c r="Q130" s="151"/>
      <c r="S130" s="151"/>
      <c r="T130" s="151"/>
      <c r="U130" s="151"/>
      <c r="W130" s="151"/>
      <c r="X130" s="151"/>
      <c r="Y130" s="151"/>
      <c r="AA130" s="151"/>
      <c r="AB130" s="151"/>
      <c r="AC130" s="151"/>
      <c r="AE130" s="151"/>
      <c r="AF130" s="151"/>
      <c r="AG130" s="151"/>
      <c r="AI130" s="151"/>
      <c r="AJ130" s="151"/>
      <c r="AK130" s="151"/>
      <c r="AM130" s="151"/>
      <c r="AN130" s="151"/>
      <c r="AO130" s="151"/>
    </row>
    <row r="131" spans="1:41" ht="3.75" customHeight="1" outlineLevel="1">
      <c r="A131" s="120"/>
      <c r="B131" s="99"/>
      <c r="C131" s="120"/>
      <c r="D131" s="120"/>
      <c r="E131" s="120"/>
      <c r="F131" s="97"/>
      <c r="G131" s="126"/>
      <c r="H131" s="126"/>
      <c r="I131" s="126"/>
      <c r="K131" s="126"/>
      <c r="L131" s="126"/>
      <c r="M131" s="126"/>
      <c r="O131" s="126"/>
      <c r="P131" s="126"/>
      <c r="Q131" s="126"/>
      <c r="S131" s="126"/>
      <c r="T131" s="126"/>
      <c r="U131" s="126"/>
      <c r="W131" s="126"/>
      <c r="X131" s="126"/>
      <c r="Y131" s="126"/>
      <c r="AA131" s="126"/>
      <c r="AB131" s="126"/>
      <c r="AC131" s="126"/>
      <c r="AE131" s="126"/>
      <c r="AF131" s="126"/>
      <c r="AG131" s="126"/>
      <c r="AI131" s="126"/>
      <c r="AJ131" s="126"/>
      <c r="AK131" s="126"/>
      <c r="AM131" s="126"/>
      <c r="AN131" s="126"/>
      <c r="AO131" s="126"/>
    </row>
    <row r="132" spans="1:41" outlineLevel="1">
      <c r="A132" s="125" t="s">
        <v>43</v>
      </c>
      <c r="B132" s="99"/>
      <c r="C132" s="148">
        <f>'Onglet Recherche'!I13</f>
        <v>0</v>
      </c>
      <c r="D132" s="148"/>
      <c r="E132" s="148"/>
      <c r="F132" s="97"/>
      <c r="G132" s="151"/>
      <c r="H132" s="151"/>
      <c r="I132" s="151"/>
      <c r="K132" s="151"/>
      <c r="L132" s="151"/>
      <c r="M132" s="151"/>
      <c r="O132" s="151"/>
      <c r="P132" s="151"/>
      <c r="Q132" s="151"/>
      <c r="S132" s="151"/>
      <c r="T132" s="151"/>
      <c r="U132" s="151"/>
      <c r="W132" s="151"/>
      <c r="X132" s="151"/>
      <c r="Y132" s="151"/>
      <c r="AA132" s="151"/>
      <c r="AB132" s="151"/>
      <c r="AC132" s="151"/>
      <c r="AE132" s="151"/>
      <c r="AF132" s="151"/>
      <c r="AG132" s="151"/>
      <c r="AI132" s="151"/>
      <c r="AJ132" s="151"/>
      <c r="AK132" s="151"/>
      <c r="AM132" s="151"/>
      <c r="AN132" s="151"/>
      <c r="AO132" s="151"/>
    </row>
    <row r="133" spans="1:41" ht="3.75" customHeight="1" outlineLevel="1">
      <c r="A133" s="120"/>
      <c r="B133" s="99"/>
      <c r="C133" s="120"/>
      <c r="D133" s="120"/>
      <c r="E133" s="120"/>
      <c r="F133" s="97"/>
      <c r="G133" s="126"/>
      <c r="H133" s="126"/>
      <c r="I133" s="126"/>
      <c r="K133" s="126"/>
      <c r="L133" s="126"/>
      <c r="M133" s="126"/>
      <c r="O133" s="126"/>
      <c r="P133" s="126"/>
      <c r="Q133" s="126"/>
      <c r="S133" s="126"/>
      <c r="T133" s="126"/>
      <c r="U133" s="126"/>
      <c r="W133" s="126"/>
      <c r="X133" s="126"/>
      <c r="Y133" s="126"/>
      <c r="AA133" s="126"/>
      <c r="AB133" s="126"/>
      <c r="AC133" s="126"/>
      <c r="AE133" s="126"/>
      <c r="AF133" s="126"/>
      <c r="AG133" s="126"/>
      <c r="AI133" s="126"/>
      <c r="AJ133" s="126"/>
      <c r="AK133" s="126"/>
      <c r="AM133" s="126"/>
      <c r="AN133" s="126"/>
      <c r="AO133" s="126"/>
    </row>
    <row r="134" spans="1:41" outlineLevel="1">
      <c r="A134" s="121" t="s">
        <v>44</v>
      </c>
      <c r="B134" s="99"/>
      <c r="C134" s="149">
        <f>'Onglet Recherche'!J13</f>
        <v>0</v>
      </c>
      <c r="D134" s="149"/>
      <c r="E134" s="149"/>
      <c r="F134" s="97"/>
      <c r="G134" s="151"/>
      <c r="H134" s="151"/>
      <c r="I134" s="151"/>
      <c r="K134" s="151"/>
      <c r="L134" s="151"/>
      <c r="M134" s="151"/>
      <c r="O134" s="151"/>
      <c r="P134" s="151"/>
      <c r="Q134" s="151"/>
      <c r="S134" s="151"/>
      <c r="T134" s="151"/>
      <c r="U134" s="151"/>
      <c r="W134" s="151"/>
      <c r="X134" s="151"/>
      <c r="Y134" s="151"/>
      <c r="AA134" s="151"/>
      <c r="AB134" s="151"/>
      <c r="AC134" s="151"/>
      <c r="AE134" s="151"/>
      <c r="AF134" s="151"/>
      <c r="AG134" s="151"/>
      <c r="AI134" s="151"/>
      <c r="AJ134" s="151"/>
      <c r="AK134" s="151"/>
      <c r="AM134" s="151"/>
      <c r="AN134" s="151"/>
      <c r="AO134" s="151"/>
    </row>
    <row r="135" spans="1:41" ht="3.75" customHeight="1" outlineLevel="1">
      <c r="A135" s="120"/>
      <c r="B135" s="99"/>
      <c r="C135" s="120"/>
      <c r="D135" s="120"/>
      <c r="E135" s="120"/>
      <c r="F135" s="97"/>
      <c r="G135" s="126"/>
      <c r="H135" s="126"/>
      <c r="I135" s="126"/>
      <c r="K135" s="126"/>
      <c r="L135" s="126"/>
      <c r="M135" s="126"/>
      <c r="O135" s="126"/>
      <c r="P135" s="126"/>
      <c r="Q135" s="126"/>
      <c r="S135" s="126"/>
      <c r="T135" s="126"/>
      <c r="U135" s="126"/>
      <c r="W135" s="126"/>
      <c r="X135" s="126"/>
      <c r="Y135" s="126"/>
      <c r="AA135" s="126"/>
      <c r="AB135" s="126"/>
      <c r="AC135" s="126"/>
      <c r="AE135" s="126"/>
      <c r="AF135" s="126"/>
      <c r="AG135" s="126"/>
      <c r="AI135" s="126"/>
      <c r="AJ135" s="126"/>
      <c r="AK135" s="126"/>
      <c r="AM135" s="126"/>
      <c r="AN135" s="126"/>
      <c r="AO135" s="126"/>
    </row>
    <row r="136" spans="1:41" ht="30" outlineLevel="1">
      <c r="A136" s="131" t="s">
        <v>87</v>
      </c>
      <c r="B136" s="99"/>
      <c r="C136" s="148">
        <f>'Onglet Recherche'!K13</f>
        <v>0</v>
      </c>
      <c r="D136" s="148"/>
      <c r="E136" s="148"/>
      <c r="F136" s="97"/>
      <c r="G136" s="151"/>
      <c r="H136" s="151"/>
      <c r="I136" s="151"/>
      <c r="K136" s="151"/>
      <c r="L136" s="151"/>
      <c r="M136" s="151"/>
      <c r="O136" s="151"/>
      <c r="P136" s="151"/>
      <c r="Q136" s="151"/>
      <c r="S136" s="151"/>
      <c r="T136" s="151"/>
      <c r="U136" s="151"/>
      <c r="W136" s="151"/>
      <c r="X136" s="151"/>
      <c r="Y136" s="151"/>
      <c r="AA136" s="151"/>
      <c r="AB136" s="151"/>
      <c r="AC136" s="151"/>
      <c r="AE136" s="151"/>
      <c r="AF136" s="151"/>
      <c r="AG136" s="151"/>
      <c r="AI136" s="151"/>
      <c r="AJ136" s="151"/>
      <c r="AK136" s="151"/>
      <c r="AM136" s="151"/>
      <c r="AN136" s="151"/>
      <c r="AO136" s="151"/>
    </row>
    <row r="137" spans="1:41" ht="3.75" customHeight="1" outlineLevel="1">
      <c r="A137" s="120"/>
      <c r="B137" s="99"/>
      <c r="C137" s="120"/>
      <c r="D137" s="120"/>
      <c r="E137" s="120"/>
      <c r="F137" s="97"/>
      <c r="G137" s="126"/>
      <c r="H137" s="126"/>
      <c r="I137" s="126"/>
      <c r="K137" s="126"/>
      <c r="L137" s="126"/>
      <c r="M137" s="126"/>
      <c r="O137" s="126"/>
      <c r="P137" s="126"/>
      <c r="Q137" s="126"/>
      <c r="S137" s="126"/>
      <c r="T137" s="126"/>
      <c r="U137" s="126"/>
      <c r="W137" s="126"/>
      <c r="X137" s="126"/>
      <c r="Y137" s="126"/>
      <c r="AA137" s="126"/>
      <c r="AB137" s="126"/>
      <c r="AC137" s="126"/>
      <c r="AE137" s="126"/>
      <c r="AF137" s="126"/>
      <c r="AG137" s="126"/>
      <c r="AI137" s="126"/>
      <c r="AJ137" s="126"/>
      <c r="AK137" s="126"/>
      <c r="AM137" s="126"/>
      <c r="AN137" s="126"/>
      <c r="AO137" s="126"/>
    </row>
    <row r="138" spans="1:41" outlineLevel="1">
      <c r="A138" s="121" t="s">
        <v>46</v>
      </c>
      <c r="B138" s="99"/>
      <c r="C138" s="149">
        <f>'Onglet Recherche'!C8</f>
        <v>0</v>
      </c>
      <c r="D138" s="149"/>
      <c r="E138" s="149"/>
      <c r="F138" s="97"/>
      <c r="G138" s="151"/>
      <c r="H138" s="151"/>
      <c r="I138" s="151"/>
      <c r="K138" s="151"/>
      <c r="L138" s="151"/>
      <c r="M138" s="151"/>
      <c r="O138" s="151"/>
      <c r="P138" s="151"/>
      <c r="Q138" s="151"/>
      <c r="S138" s="151"/>
      <c r="T138" s="151"/>
      <c r="U138" s="151"/>
      <c r="W138" s="151"/>
      <c r="X138" s="151"/>
      <c r="Y138" s="151"/>
      <c r="AA138" s="151"/>
      <c r="AB138" s="151"/>
      <c r="AC138" s="151"/>
      <c r="AE138" s="151"/>
      <c r="AF138" s="151"/>
      <c r="AG138" s="151"/>
      <c r="AI138" s="151"/>
      <c r="AJ138" s="151"/>
      <c r="AK138" s="151"/>
      <c r="AM138" s="151"/>
      <c r="AN138" s="151"/>
      <c r="AO138" s="151"/>
    </row>
    <row r="139" spans="1:41" ht="3.75" customHeight="1" outlineLevel="1">
      <c r="A139" s="120"/>
      <c r="B139" s="99"/>
      <c r="C139" s="120"/>
      <c r="D139" s="120"/>
      <c r="E139" s="120"/>
      <c r="F139" s="97"/>
      <c r="G139" s="126"/>
      <c r="H139" s="126"/>
      <c r="I139" s="126"/>
      <c r="K139" s="126"/>
      <c r="L139" s="126"/>
      <c r="M139" s="126"/>
      <c r="O139" s="126"/>
      <c r="P139" s="126"/>
      <c r="Q139" s="126"/>
      <c r="S139" s="126"/>
      <c r="T139" s="126"/>
      <c r="U139" s="126"/>
      <c r="W139" s="126"/>
      <c r="X139" s="126"/>
      <c r="Y139" s="126"/>
      <c r="AA139" s="126"/>
      <c r="AB139" s="126"/>
      <c r="AC139" s="126"/>
      <c r="AE139" s="126"/>
      <c r="AF139" s="126"/>
      <c r="AG139" s="126"/>
      <c r="AI139" s="126"/>
      <c r="AJ139" s="126"/>
      <c r="AK139" s="126"/>
      <c r="AM139" s="126"/>
      <c r="AN139" s="126"/>
      <c r="AO139" s="126"/>
    </row>
    <row r="140" spans="1:41" outlineLevel="1">
      <c r="A140" s="125" t="s">
        <v>97</v>
      </c>
      <c r="B140" s="99"/>
      <c r="C140" s="148">
        <f>'Onglet Recherche'!K8</f>
        <v>0</v>
      </c>
      <c r="D140" s="148"/>
      <c r="E140" s="148"/>
      <c r="F140" s="97"/>
      <c r="G140" s="151"/>
      <c r="H140" s="151"/>
      <c r="I140" s="151"/>
      <c r="K140" s="151"/>
      <c r="L140" s="151"/>
      <c r="M140" s="151"/>
      <c r="O140" s="151"/>
      <c r="P140" s="151"/>
      <c r="Q140" s="151"/>
      <c r="S140" s="151"/>
      <c r="T140" s="151"/>
      <c r="U140" s="151"/>
      <c r="W140" s="151"/>
      <c r="X140" s="151"/>
      <c r="Y140" s="151"/>
      <c r="AA140" s="151"/>
      <c r="AB140" s="151"/>
      <c r="AC140" s="151"/>
      <c r="AE140" s="151"/>
      <c r="AF140" s="151"/>
      <c r="AG140" s="151"/>
      <c r="AI140" s="151"/>
      <c r="AJ140" s="151"/>
      <c r="AK140" s="151"/>
      <c r="AM140" s="151"/>
      <c r="AN140" s="151"/>
      <c r="AO140" s="151"/>
    </row>
    <row r="141" spans="1:41" ht="3.75" customHeight="1" outlineLevel="1">
      <c r="A141" s="120"/>
      <c r="B141" s="99"/>
      <c r="C141" s="120"/>
      <c r="D141" s="120"/>
      <c r="E141" s="120"/>
      <c r="F141" s="97"/>
      <c r="G141" s="126"/>
      <c r="H141" s="126"/>
      <c r="I141" s="126"/>
      <c r="K141" s="126"/>
      <c r="L141" s="126"/>
      <c r="M141" s="126"/>
      <c r="O141" s="126"/>
      <c r="P141" s="126"/>
      <c r="Q141" s="126"/>
      <c r="S141" s="126"/>
      <c r="T141" s="126"/>
      <c r="U141" s="126"/>
      <c r="W141" s="126"/>
      <c r="X141" s="126"/>
      <c r="Y141" s="126"/>
      <c r="AA141" s="126"/>
      <c r="AB141" s="126"/>
      <c r="AC141" s="126"/>
      <c r="AE141" s="126"/>
      <c r="AF141" s="126"/>
      <c r="AG141" s="126"/>
      <c r="AI141" s="126"/>
      <c r="AJ141" s="126"/>
      <c r="AK141" s="126"/>
      <c r="AM141" s="126"/>
      <c r="AN141" s="126"/>
      <c r="AO141" s="126"/>
    </row>
    <row r="142" spans="1:41" outlineLevel="1">
      <c r="A142" s="121" t="s">
        <v>89</v>
      </c>
      <c r="B142" s="99"/>
      <c r="C142" s="149">
        <f>'Onglet Recherche'!I8</f>
        <v>0</v>
      </c>
      <c r="D142" s="149"/>
      <c r="E142" s="149"/>
      <c r="F142" s="97"/>
      <c r="G142" s="151"/>
      <c r="H142" s="151"/>
      <c r="I142" s="151"/>
      <c r="K142" s="151"/>
      <c r="L142" s="151"/>
      <c r="M142" s="151"/>
      <c r="O142" s="151"/>
      <c r="P142" s="151"/>
      <c r="Q142" s="151"/>
      <c r="S142" s="151"/>
      <c r="T142" s="151"/>
      <c r="U142" s="151"/>
      <c r="W142" s="151"/>
      <c r="X142" s="151"/>
      <c r="Y142" s="151"/>
      <c r="AA142" s="151"/>
      <c r="AB142" s="151"/>
      <c r="AC142" s="151"/>
      <c r="AE142" s="151"/>
      <c r="AF142" s="151"/>
      <c r="AG142" s="151"/>
      <c r="AI142" s="151"/>
      <c r="AJ142" s="151"/>
      <c r="AK142" s="151"/>
      <c r="AM142" s="151"/>
      <c r="AN142" s="151"/>
      <c r="AO142" s="151"/>
    </row>
    <row r="143" spans="1:41" ht="3.75" customHeight="1" outlineLevel="1">
      <c r="A143" s="120"/>
      <c r="B143" s="99"/>
      <c r="C143" s="120"/>
      <c r="D143" s="120"/>
      <c r="E143" s="120"/>
      <c r="F143" s="97"/>
      <c r="G143" s="126"/>
      <c r="H143" s="126"/>
      <c r="I143" s="126"/>
      <c r="K143" s="126"/>
      <c r="L143" s="126"/>
      <c r="M143" s="126"/>
      <c r="O143" s="126"/>
      <c r="P143" s="126"/>
      <c r="Q143" s="126"/>
      <c r="S143" s="126"/>
      <c r="T143" s="126"/>
      <c r="U143" s="126"/>
      <c r="W143" s="126"/>
      <c r="X143" s="126"/>
      <c r="Y143" s="126"/>
      <c r="AA143" s="126"/>
      <c r="AB143" s="126"/>
      <c r="AC143" s="126"/>
      <c r="AE143" s="126"/>
      <c r="AF143" s="126"/>
      <c r="AG143" s="126"/>
      <c r="AI143" s="126"/>
      <c r="AJ143" s="126"/>
      <c r="AK143" s="126"/>
      <c r="AM143" s="126"/>
      <c r="AN143" s="126"/>
      <c r="AO143" s="126"/>
    </row>
    <row r="144" spans="1:41" outlineLevel="1">
      <c r="A144" s="125" t="s">
        <v>90</v>
      </c>
      <c r="B144" s="99"/>
      <c r="C144" s="148">
        <f>'Onglet Recherche'!J8</f>
        <v>0</v>
      </c>
      <c r="D144" s="148"/>
      <c r="E144" s="148"/>
      <c r="F144" s="97"/>
      <c r="G144" s="151"/>
      <c r="H144" s="151"/>
      <c r="I144" s="151"/>
      <c r="K144" s="151"/>
      <c r="L144" s="151"/>
      <c r="M144" s="151"/>
      <c r="O144" s="151"/>
      <c r="P144" s="151"/>
      <c r="Q144" s="151"/>
      <c r="S144" s="151"/>
      <c r="T144" s="151"/>
      <c r="U144" s="151"/>
      <c r="W144" s="151"/>
      <c r="X144" s="151"/>
      <c r="Y144" s="151"/>
      <c r="AA144" s="151"/>
      <c r="AB144" s="151"/>
      <c r="AC144" s="151"/>
      <c r="AE144" s="151"/>
      <c r="AF144" s="151"/>
      <c r="AG144" s="151"/>
      <c r="AI144" s="151"/>
      <c r="AJ144" s="151"/>
      <c r="AK144" s="151"/>
      <c r="AM144" s="151"/>
      <c r="AN144" s="151"/>
      <c r="AO144" s="151"/>
    </row>
    <row r="145" spans="1:41" ht="3.75" customHeight="1" outlineLevel="1">
      <c r="A145" s="120"/>
      <c r="B145" s="99"/>
      <c r="C145" s="120"/>
      <c r="D145" s="120"/>
      <c r="E145" s="120"/>
      <c r="F145" s="97"/>
      <c r="G145" s="126"/>
      <c r="H145" s="126"/>
      <c r="I145" s="126"/>
      <c r="K145" s="126"/>
      <c r="L145" s="126"/>
      <c r="M145" s="126"/>
      <c r="O145" s="126"/>
      <c r="P145" s="126"/>
      <c r="Q145" s="126"/>
      <c r="S145" s="126"/>
      <c r="T145" s="126"/>
      <c r="U145" s="126"/>
      <c r="W145" s="126"/>
      <c r="X145" s="126"/>
      <c r="Y145" s="126"/>
      <c r="AA145" s="126"/>
      <c r="AB145" s="126"/>
      <c r="AC145" s="126"/>
      <c r="AE145" s="126"/>
      <c r="AF145" s="126"/>
      <c r="AG145" s="126"/>
      <c r="AI145" s="126"/>
      <c r="AJ145" s="126"/>
      <c r="AK145" s="126"/>
      <c r="AM145" s="126"/>
      <c r="AN145" s="126"/>
      <c r="AO145" s="126"/>
    </row>
    <row r="146" spans="1:41" outlineLevel="1">
      <c r="A146" s="121" t="s">
        <v>96</v>
      </c>
      <c r="B146" s="99"/>
      <c r="C146" s="149">
        <f>'Onglet Recherche'!K8</f>
        <v>0</v>
      </c>
      <c r="D146" s="149"/>
      <c r="E146" s="149"/>
      <c r="F146" s="97"/>
      <c r="G146" s="151"/>
      <c r="H146" s="151"/>
      <c r="I146" s="151"/>
      <c r="K146" s="151"/>
      <c r="L146" s="151"/>
      <c r="M146" s="151"/>
      <c r="O146" s="151"/>
      <c r="P146" s="151"/>
      <c r="Q146" s="151"/>
      <c r="S146" s="151"/>
      <c r="T146" s="151"/>
      <c r="U146" s="151"/>
      <c r="W146" s="151"/>
      <c r="X146" s="151"/>
      <c r="Y146" s="151"/>
      <c r="AA146" s="151"/>
      <c r="AB146" s="151"/>
      <c r="AC146" s="151"/>
      <c r="AE146" s="151"/>
      <c r="AF146" s="151"/>
      <c r="AG146" s="151"/>
      <c r="AI146" s="151"/>
      <c r="AJ146" s="151"/>
      <c r="AK146" s="151"/>
      <c r="AM146" s="151"/>
      <c r="AN146" s="151"/>
      <c r="AO146" s="151"/>
    </row>
    <row r="147" spans="1:41" ht="3.75" customHeight="1" outlineLevel="1">
      <c r="A147" s="120"/>
      <c r="B147" s="99"/>
      <c r="C147" s="120"/>
      <c r="D147" s="120"/>
      <c r="E147" s="120"/>
      <c r="F147" s="97"/>
      <c r="G147" s="126"/>
      <c r="H147" s="126"/>
      <c r="I147" s="126"/>
      <c r="K147" s="126"/>
      <c r="L147" s="126"/>
      <c r="M147" s="126"/>
      <c r="O147" s="126"/>
      <c r="P147" s="126"/>
      <c r="Q147" s="126"/>
      <c r="S147" s="126"/>
      <c r="T147" s="126"/>
      <c r="U147" s="126"/>
      <c r="W147" s="126"/>
      <c r="X147" s="126"/>
      <c r="Y147" s="126"/>
      <c r="AA147" s="126"/>
      <c r="AB147" s="126"/>
      <c r="AC147" s="126"/>
      <c r="AE147" s="126"/>
      <c r="AF147" s="126"/>
      <c r="AG147" s="126"/>
      <c r="AI147" s="126"/>
      <c r="AJ147" s="126"/>
      <c r="AK147" s="126"/>
      <c r="AM147" s="126"/>
      <c r="AN147" s="126"/>
      <c r="AO147" s="126"/>
    </row>
    <row r="148" spans="1:41" outlineLevel="1">
      <c r="A148" s="125" t="s">
        <v>31</v>
      </c>
      <c r="B148" s="99"/>
      <c r="C148" s="148">
        <f>'Onglet Recherche'!D8</f>
        <v>0</v>
      </c>
      <c r="D148" s="148"/>
      <c r="E148" s="148"/>
      <c r="F148" s="97"/>
      <c r="G148" s="151"/>
      <c r="H148" s="151"/>
      <c r="I148" s="151"/>
      <c r="K148" s="151"/>
      <c r="L148" s="151"/>
      <c r="M148" s="151"/>
      <c r="O148" s="151"/>
      <c r="P148" s="151"/>
      <c r="Q148" s="151"/>
      <c r="S148" s="151"/>
      <c r="T148" s="151"/>
      <c r="U148" s="151"/>
      <c r="W148" s="151"/>
      <c r="X148" s="151"/>
      <c r="Y148" s="151"/>
      <c r="AA148" s="151"/>
      <c r="AB148" s="151"/>
      <c r="AC148" s="151"/>
      <c r="AE148" s="151"/>
      <c r="AF148" s="151"/>
      <c r="AG148" s="151"/>
      <c r="AI148" s="151"/>
      <c r="AJ148" s="151"/>
      <c r="AK148" s="151"/>
      <c r="AM148" s="151"/>
      <c r="AN148" s="151"/>
      <c r="AO148" s="151"/>
    </row>
    <row r="149" spans="1:41" ht="3.75" customHeight="1" outlineLevel="1">
      <c r="A149" s="120"/>
      <c r="B149" s="99"/>
      <c r="C149" s="120"/>
      <c r="D149" s="120"/>
      <c r="E149" s="120"/>
      <c r="F149" s="97"/>
      <c r="G149" s="126"/>
      <c r="H149" s="126"/>
      <c r="I149" s="126"/>
      <c r="K149" s="126"/>
      <c r="L149" s="126"/>
      <c r="M149" s="126"/>
      <c r="O149" s="126"/>
      <c r="P149" s="126"/>
      <c r="Q149" s="126"/>
      <c r="S149" s="126"/>
      <c r="T149" s="126"/>
      <c r="U149" s="126"/>
      <c r="W149" s="126"/>
      <c r="X149" s="126"/>
      <c r="Y149" s="126"/>
      <c r="AA149" s="126"/>
      <c r="AB149" s="126"/>
      <c r="AC149" s="126"/>
      <c r="AE149" s="126"/>
      <c r="AF149" s="126"/>
      <c r="AG149" s="126"/>
      <c r="AI149" s="126"/>
      <c r="AJ149" s="126"/>
      <c r="AK149" s="126"/>
      <c r="AM149" s="126"/>
      <c r="AN149" s="126"/>
      <c r="AO149" s="126"/>
    </row>
    <row r="150" spans="1:41" outlineLevel="1">
      <c r="A150" s="121" t="s">
        <v>32</v>
      </c>
      <c r="B150" s="99"/>
      <c r="C150" s="149">
        <f>'Onglet Recherche'!E8</f>
        <v>0</v>
      </c>
      <c r="D150" s="149"/>
      <c r="E150" s="149"/>
      <c r="F150" s="97"/>
      <c r="G150" s="151"/>
      <c r="H150" s="151"/>
      <c r="I150" s="151"/>
      <c r="K150" s="151"/>
      <c r="L150" s="151"/>
      <c r="M150" s="151"/>
      <c r="O150" s="151"/>
      <c r="P150" s="151"/>
      <c r="Q150" s="151"/>
      <c r="S150" s="151"/>
      <c r="T150" s="151"/>
      <c r="U150" s="151"/>
      <c r="W150" s="151"/>
      <c r="X150" s="151"/>
      <c r="Y150" s="151"/>
      <c r="AA150" s="151"/>
      <c r="AB150" s="151"/>
      <c r="AC150" s="151"/>
      <c r="AE150" s="151"/>
      <c r="AF150" s="151"/>
      <c r="AG150" s="151"/>
      <c r="AI150" s="151"/>
      <c r="AJ150" s="151"/>
      <c r="AK150" s="151"/>
      <c r="AM150" s="151"/>
      <c r="AN150" s="151"/>
      <c r="AO150" s="151"/>
    </row>
    <row r="151" spans="1:41" ht="3.75" customHeight="1" outlineLevel="1">
      <c r="A151" s="120"/>
      <c r="B151" s="99"/>
      <c r="C151" s="120"/>
      <c r="D151" s="120"/>
      <c r="E151" s="120"/>
      <c r="F151" s="97"/>
      <c r="G151" s="126"/>
      <c r="H151" s="126"/>
      <c r="I151" s="126"/>
      <c r="K151" s="126"/>
      <c r="L151" s="126"/>
      <c r="M151" s="126"/>
      <c r="O151" s="126"/>
      <c r="P151" s="126"/>
      <c r="Q151" s="126"/>
      <c r="S151" s="126"/>
      <c r="T151" s="126"/>
      <c r="U151" s="126"/>
      <c r="W151" s="126"/>
      <c r="X151" s="126"/>
      <c r="Y151" s="126"/>
      <c r="AA151" s="126"/>
      <c r="AB151" s="126"/>
      <c r="AC151" s="126"/>
      <c r="AE151" s="126"/>
      <c r="AF151" s="126"/>
      <c r="AG151" s="126"/>
      <c r="AI151" s="126"/>
      <c r="AJ151" s="126"/>
      <c r="AK151" s="126"/>
      <c r="AM151" s="126"/>
      <c r="AN151" s="126"/>
      <c r="AO151" s="126"/>
    </row>
    <row r="152" spans="1:41" outlineLevel="1">
      <c r="A152" s="125" t="s">
        <v>33</v>
      </c>
      <c r="B152" s="99"/>
      <c r="C152" s="148">
        <f>'Onglet Recherche'!G8</f>
        <v>0</v>
      </c>
      <c r="D152" s="148"/>
      <c r="E152" s="148"/>
      <c r="F152" s="97"/>
      <c r="G152" s="151"/>
      <c r="H152" s="151"/>
      <c r="I152" s="151"/>
      <c r="K152" s="151"/>
      <c r="L152" s="151"/>
      <c r="M152" s="151"/>
      <c r="O152" s="151"/>
      <c r="P152" s="151"/>
      <c r="Q152" s="151"/>
      <c r="S152" s="151"/>
      <c r="T152" s="151"/>
      <c r="U152" s="151"/>
      <c r="W152" s="151"/>
      <c r="X152" s="151"/>
      <c r="Y152" s="151"/>
      <c r="AA152" s="151"/>
      <c r="AB152" s="151"/>
      <c r="AC152" s="151"/>
      <c r="AE152" s="151"/>
      <c r="AF152" s="151"/>
      <c r="AG152" s="151"/>
      <c r="AI152" s="151"/>
      <c r="AJ152" s="151"/>
      <c r="AK152" s="151"/>
      <c r="AM152" s="151"/>
      <c r="AN152" s="151"/>
      <c r="AO152" s="151"/>
    </row>
    <row r="153" spans="1:41" ht="3.75" customHeight="1" outlineLevel="1">
      <c r="A153" s="120"/>
      <c r="B153" s="99"/>
      <c r="C153" s="120"/>
      <c r="D153" s="120"/>
      <c r="E153" s="120"/>
      <c r="F153" s="97"/>
      <c r="G153" s="126"/>
      <c r="H153" s="126"/>
      <c r="I153" s="126"/>
      <c r="K153" s="126"/>
      <c r="L153" s="126"/>
      <c r="M153" s="126"/>
      <c r="O153" s="126"/>
      <c r="P153" s="126"/>
      <c r="Q153" s="126"/>
      <c r="S153" s="126"/>
      <c r="T153" s="126"/>
      <c r="U153" s="126"/>
      <c r="W153" s="126"/>
      <c r="X153" s="126"/>
      <c r="Y153" s="126"/>
      <c r="AA153" s="126"/>
      <c r="AB153" s="126"/>
      <c r="AC153" s="126"/>
      <c r="AE153" s="126"/>
      <c r="AF153" s="126"/>
      <c r="AG153" s="126"/>
      <c r="AI153" s="126"/>
      <c r="AJ153" s="126"/>
      <c r="AK153" s="126"/>
      <c r="AM153" s="126"/>
      <c r="AN153" s="126"/>
      <c r="AO153" s="126"/>
    </row>
    <row r="154" spans="1:41" outlineLevel="1">
      <c r="A154" s="121" t="s">
        <v>91</v>
      </c>
      <c r="B154" s="99"/>
      <c r="C154" s="149">
        <f>'Onglet Recherche'!F13</f>
        <v>0</v>
      </c>
      <c r="D154" s="149"/>
      <c r="E154" s="149"/>
      <c r="F154" s="97"/>
      <c r="G154" s="151"/>
      <c r="H154" s="151"/>
      <c r="I154" s="151"/>
      <c r="K154" s="151"/>
      <c r="L154" s="151"/>
      <c r="M154" s="151"/>
      <c r="O154" s="151"/>
      <c r="P154" s="151"/>
      <c r="Q154" s="151"/>
      <c r="S154" s="151"/>
      <c r="T154" s="151"/>
      <c r="U154" s="151"/>
      <c r="W154" s="151"/>
      <c r="X154" s="151"/>
      <c r="Y154" s="151"/>
      <c r="AA154" s="151"/>
      <c r="AB154" s="151"/>
      <c r="AC154" s="151"/>
      <c r="AE154" s="151"/>
      <c r="AF154" s="151"/>
      <c r="AG154" s="151"/>
      <c r="AI154" s="151"/>
      <c r="AJ154" s="151"/>
      <c r="AK154" s="151"/>
      <c r="AM154" s="151"/>
      <c r="AN154" s="151"/>
      <c r="AO154" s="151"/>
    </row>
    <row r="155" spans="1:41" ht="3.75" customHeight="1" outlineLevel="1">
      <c r="A155" s="120"/>
      <c r="B155" s="99"/>
      <c r="C155" s="120"/>
      <c r="D155" s="120"/>
      <c r="E155" s="120"/>
      <c r="F155" s="97"/>
      <c r="G155" s="126"/>
      <c r="H155" s="126"/>
      <c r="I155" s="126"/>
      <c r="K155" s="126"/>
      <c r="L155" s="126"/>
      <c r="M155" s="126"/>
      <c r="O155" s="126"/>
      <c r="P155" s="126"/>
      <c r="Q155" s="126"/>
      <c r="S155" s="126"/>
      <c r="T155" s="126"/>
      <c r="U155" s="126"/>
      <c r="W155" s="126"/>
      <c r="X155" s="126"/>
      <c r="Y155" s="126"/>
      <c r="AA155" s="126"/>
      <c r="AB155" s="126"/>
      <c r="AC155" s="126"/>
      <c r="AE155" s="126"/>
      <c r="AF155" s="126"/>
      <c r="AG155" s="126"/>
      <c r="AI155" s="126"/>
      <c r="AJ155" s="126"/>
      <c r="AK155" s="126"/>
      <c r="AM155" s="126"/>
      <c r="AN155" s="126"/>
      <c r="AO155" s="126"/>
    </row>
    <row r="156" spans="1:41" outlineLevel="1">
      <c r="A156" s="125" t="s">
        <v>40</v>
      </c>
      <c r="B156" s="99"/>
      <c r="C156" s="148">
        <f>'Onglet Recherche'!E13</f>
        <v>0</v>
      </c>
      <c r="D156" s="148"/>
      <c r="E156" s="148"/>
      <c r="F156" s="97"/>
      <c r="G156" s="151"/>
      <c r="H156" s="151"/>
      <c r="I156" s="151"/>
      <c r="K156" s="151"/>
      <c r="L156" s="151"/>
      <c r="M156" s="151"/>
      <c r="O156" s="151"/>
      <c r="P156" s="151"/>
      <c r="Q156" s="151"/>
      <c r="S156" s="151"/>
      <c r="T156" s="151"/>
      <c r="U156" s="151"/>
      <c r="W156" s="151"/>
      <c r="X156" s="151"/>
      <c r="Y156" s="151"/>
      <c r="AA156" s="151"/>
      <c r="AB156" s="151"/>
      <c r="AC156" s="151"/>
      <c r="AE156" s="151"/>
      <c r="AF156" s="151"/>
      <c r="AG156" s="151"/>
      <c r="AI156" s="151"/>
      <c r="AJ156" s="151"/>
      <c r="AK156" s="151"/>
      <c r="AM156" s="151"/>
      <c r="AN156" s="151"/>
      <c r="AO156" s="151"/>
    </row>
    <row r="157" spans="1:41" ht="3.75" customHeight="1" outlineLevel="1">
      <c r="A157" s="120"/>
      <c r="B157" s="99"/>
      <c r="C157" s="120"/>
      <c r="D157" s="120"/>
      <c r="E157" s="120"/>
      <c r="F157" s="97"/>
      <c r="G157" s="126"/>
      <c r="H157" s="126"/>
      <c r="I157" s="126"/>
      <c r="K157" s="126"/>
      <c r="L157" s="126"/>
      <c r="M157" s="126"/>
      <c r="O157" s="126"/>
      <c r="P157" s="126"/>
      <c r="Q157" s="126"/>
      <c r="S157" s="126"/>
      <c r="T157" s="126"/>
      <c r="U157" s="126"/>
      <c r="W157" s="126"/>
      <c r="X157" s="126"/>
      <c r="Y157" s="126"/>
      <c r="AA157" s="126"/>
      <c r="AB157" s="126"/>
      <c r="AC157" s="126"/>
      <c r="AE157" s="126"/>
      <c r="AF157" s="126"/>
      <c r="AG157" s="126"/>
      <c r="AI157" s="126"/>
      <c r="AJ157" s="126"/>
      <c r="AK157" s="126"/>
      <c r="AM157" s="126"/>
      <c r="AN157" s="126"/>
      <c r="AO157" s="126"/>
    </row>
    <row r="158" spans="1:41" outlineLevel="1">
      <c r="A158" s="121" t="s">
        <v>42</v>
      </c>
      <c r="B158" s="99"/>
      <c r="C158" s="149">
        <f>'Onglet Recherche'!G13</f>
        <v>0</v>
      </c>
      <c r="D158" s="149"/>
      <c r="E158" s="149"/>
      <c r="F158" s="97"/>
      <c r="G158" s="151"/>
      <c r="H158" s="151"/>
      <c r="I158" s="151"/>
      <c r="K158" s="151"/>
      <c r="L158" s="151"/>
      <c r="M158" s="151"/>
      <c r="O158" s="151"/>
      <c r="P158" s="151"/>
      <c r="Q158" s="151"/>
      <c r="S158" s="151"/>
      <c r="T158" s="151"/>
      <c r="U158" s="151"/>
      <c r="W158" s="151"/>
      <c r="X158" s="151"/>
      <c r="Y158" s="151"/>
      <c r="AA158" s="151"/>
      <c r="AB158" s="151"/>
      <c r="AC158" s="151"/>
      <c r="AE158" s="151"/>
      <c r="AF158" s="151"/>
      <c r="AG158" s="151"/>
      <c r="AI158" s="151"/>
      <c r="AJ158" s="151"/>
      <c r="AK158" s="151"/>
      <c r="AM158" s="151"/>
      <c r="AN158" s="151"/>
      <c r="AO158" s="151"/>
    </row>
    <row r="159" spans="1:41" ht="3.75" customHeight="1" outlineLevel="1">
      <c r="A159" s="120"/>
      <c r="B159" s="99"/>
      <c r="C159" s="120"/>
      <c r="D159" s="120"/>
      <c r="E159" s="120"/>
      <c r="F159" s="97"/>
      <c r="G159" s="126"/>
      <c r="H159" s="126"/>
      <c r="I159" s="126"/>
      <c r="K159" s="126"/>
      <c r="L159" s="126"/>
      <c r="M159" s="126"/>
      <c r="O159" s="126"/>
      <c r="P159" s="126"/>
      <c r="Q159" s="126"/>
      <c r="S159" s="126"/>
      <c r="T159" s="126"/>
      <c r="U159" s="126"/>
      <c r="W159" s="126"/>
      <c r="X159" s="126"/>
      <c r="Y159" s="126"/>
      <c r="AA159" s="126"/>
      <c r="AB159" s="126"/>
      <c r="AC159" s="126"/>
      <c r="AE159" s="126"/>
      <c r="AF159" s="126"/>
      <c r="AG159" s="126"/>
      <c r="AI159" s="126"/>
      <c r="AJ159" s="126"/>
      <c r="AK159" s="126"/>
      <c r="AM159" s="126"/>
      <c r="AN159" s="126"/>
      <c r="AO159" s="126"/>
    </row>
    <row r="160" spans="1:41">
      <c r="A160" s="111"/>
      <c r="B160" s="111"/>
      <c r="C160" s="111"/>
      <c r="D160" s="111"/>
      <c r="E160" s="111"/>
      <c r="G160" s="111"/>
      <c r="H160" s="111"/>
      <c r="I160" s="111"/>
      <c r="K160" s="111"/>
      <c r="L160" s="111"/>
      <c r="M160" s="111"/>
      <c r="O160" s="111"/>
      <c r="P160" s="111"/>
      <c r="Q160" s="111"/>
      <c r="S160" s="111"/>
      <c r="T160" s="111"/>
      <c r="U160" s="111"/>
      <c r="W160" s="111"/>
      <c r="X160" s="111"/>
      <c r="Y160" s="111"/>
      <c r="AA160" s="111"/>
      <c r="AB160" s="111"/>
      <c r="AC160" s="111"/>
      <c r="AE160" s="111"/>
      <c r="AF160" s="111"/>
      <c r="AG160" s="111"/>
      <c r="AI160" s="111"/>
      <c r="AJ160" s="111"/>
      <c r="AK160" s="111"/>
      <c r="AM160" s="111"/>
      <c r="AN160" s="111"/>
      <c r="AO160" s="111"/>
    </row>
    <row r="161" spans="1:42" ht="18">
      <c r="A161" s="110" t="s">
        <v>82</v>
      </c>
      <c r="B161" s="111"/>
      <c r="C161" s="111"/>
      <c r="D161" s="111"/>
      <c r="E161" s="111"/>
      <c r="G161" s="111"/>
      <c r="H161" s="111"/>
      <c r="I161" s="111"/>
      <c r="K161" s="111"/>
      <c r="L161" s="111"/>
      <c r="M161" s="111"/>
      <c r="O161" s="111"/>
      <c r="P161" s="111"/>
      <c r="Q161" s="111"/>
      <c r="S161" s="111"/>
      <c r="T161" s="111"/>
      <c r="U161" s="111"/>
      <c r="W161" s="111"/>
      <c r="X161" s="111"/>
      <c r="Y161" s="111"/>
      <c r="AA161" s="111"/>
      <c r="AB161" s="111"/>
      <c r="AC161" s="111"/>
      <c r="AE161" s="111"/>
      <c r="AF161" s="111"/>
      <c r="AG161" s="111"/>
      <c r="AI161" s="111"/>
      <c r="AJ161" s="111"/>
      <c r="AK161" s="111"/>
      <c r="AM161" s="111"/>
      <c r="AN161" s="111"/>
      <c r="AO161" s="111"/>
    </row>
    <row r="162" spans="1:42" hidden="1" outlineLevel="1">
      <c r="A162" s="111"/>
      <c r="B162" s="111"/>
      <c r="C162" s="111"/>
      <c r="D162" s="111"/>
      <c r="E162" s="111"/>
      <c r="G162" s="111"/>
      <c r="H162" s="111"/>
      <c r="I162" s="111"/>
      <c r="K162" s="111"/>
      <c r="L162" s="111"/>
      <c r="M162" s="111"/>
      <c r="O162" s="111"/>
      <c r="P162" s="111"/>
      <c r="Q162" s="111"/>
      <c r="S162" s="111"/>
      <c r="T162" s="111"/>
      <c r="U162" s="111"/>
      <c r="W162" s="111"/>
      <c r="X162" s="111"/>
      <c r="Y162" s="111"/>
      <c r="AA162" s="111"/>
      <c r="AB162" s="111"/>
      <c r="AC162" s="111"/>
      <c r="AE162" s="111"/>
      <c r="AF162" s="111"/>
      <c r="AG162" s="111"/>
      <c r="AI162" s="111"/>
      <c r="AJ162" s="111"/>
      <c r="AK162" s="111"/>
      <c r="AM162" s="111"/>
      <c r="AN162" s="111"/>
      <c r="AO162" s="111"/>
    </row>
    <row r="163" spans="1:42" ht="3.75" hidden="1" customHeight="1" outlineLevel="1">
      <c r="A163" s="120"/>
      <c r="B163" s="99"/>
      <c r="C163" s="120"/>
      <c r="D163" s="120"/>
      <c r="E163" s="120"/>
      <c r="F163" s="97"/>
      <c r="G163" s="120"/>
      <c r="H163" s="120"/>
      <c r="I163" s="120"/>
      <c r="J163" s="97"/>
      <c r="K163" s="120"/>
      <c r="L163" s="120"/>
      <c r="M163" s="120"/>
      <c r="N163" s="97"/>
      <c r="O163" s="120"/>
      <c r="P163" s="120"/>
      <c r="Q163" s="120"/>
      <c r="R163" s="97"/>
      <c r="S163" s="120"/>
      <c r="T163" s="120"/>
      <c r="U163" s="120"/>
      <c r="V163" s="97"/>
      <c r="W163" s="120"/>
      <c r="X163" s="120"/>
      <c r="Y163" s="120"/>
      <c r="Z163" s="97"/>
      <c r="AA163" s="120"/>
      <c r="AB163" s="120"/>
      <c r="AC163" s="120"/>
      <c r="AD163" s="97"/>
      <c r="AE163" s="120"/>
      <c r="AF163" s="120"/>
      <c r="AG163" s="120"/>
      <c r="AH163" s="97"/>
      <c r="AI163" s="120"/>
      <c r="AJ163" s="120"/>
      <c r="AK163" s="120"/>
      <c r="AL163" s="97"/>
      <c r="AM163" s="120"/>
      <c r="AN163" s="120"/>
      <c r="AO163" s="120"/>
      <c r="AP163" s="97"/>
    </row>
    <row r="164" spans="1:42" hidden="1" outlineLevel="1">
      <c r="A164" s="125" t="s">
        <v>70</v>
      </c>
      <c r="B164" s="99"/>
      <c r="C164" s="148">
        <f>'Onglet Flotte'!E20</f>
        <v>0</v>
      </c>
      <c r="D164" s="148"/>
      <c r="E164" s="148"/>
      <c r="F164" s="97"/>
      <c r="G164" s="148">
        <f>'Onglet Flotte'!E21</f>
        <v>0</v>
      </c>
      <c r="H164" s="148"/>
      <c r="I164" s="148"/>
      <c r="J164" s="97"/>
      <c r="K164" s="148">
        <f>'Onglet Flotte'!E22</f>
        <v>0</v>
      </c>
      <c r="L164" s="148"/>
      <c r="M164" s="148"/>
      <c r="N164" s="97"/>
      <c r="O164" s="148">
        <f>'Onglet Flotte'!E23</f>
        <v>0</v>
      </c>
      <c r="P164" s="148"/>
      <c r="Q164" s="148"/>
      <c r="R164" s="97"/>
      <c r="S164" s="148">
        <f>'Onglet Flotte'!E24</f>
        <v>0</v>
      </c>
      <c r="T164" s="148"/>
      <c r="U164" s="148"/>
      <c r="V164" s="97"/>
      <c r="W164" s="148">
        <f>'Onglet Flotte'!E25</f>
        <v>0</v>
      </c>
      <c r="X164" s="148"/>
      <c r="Y164" s="148"/>
      <c r="Z164" s="97"/>
      <c r="AA164" s="148">
        <f>'Onglet Flotte'!E26</f>
        <v>0</v>
      </c>
      <c r="AB164" s="148"/>
      <c r="AC164" s="148"/>
      <c r="AD164" s="97"/>
      <c r="AE164" s="148">
        <f>'Onglet Flotte'!E27</f>
        <v>0</v>
      </c>
      <c r="AF164" s="148"/>
      <c r="AG164" s="148"/>
      <c r="AH164" s="97"/>
      <c r="AI164" s="148">
        <f>'Onglet Flotte'!E28</f>
        <v>0</v>
      </c>
      <c r="AJ164" s="148"/>
      <c r="AK164" s="148"/>
      <c r="AL164" s="97"/>
      <c r="AM164" s="148">
        <f>+SUM(C164:AK164)</f>
        <v>0</v>
      </c>
      <c r="AN164" s="148"/>
      <c r="AO164" s="148"/>
      <c r="AP164" s="97"/>
    </row>
    <row r="165" spans="1:42" ht="3.75" hidden="1" customHeight="1" outlineLevel="1">
      <c r="A165" s="120"/>
      <c r="B165" s="99"/>
      <c r="C165" s="120"/>
      <c r="D165" s="120"/>
      <c r="E165" s="120"/>
      <c r="F165" s="97"/>
      <c r="G165" s="120"/>
      <c r="H165" s="120"/>
      <c r="I165" s="120"/>
      <c r="J165" s="97"/>
      <c r="K165" s="120"/>
      <c r="L165" s="120"/>
      <c r="M165" s="120"/>
      <c r="N165" s="97"/>
      <c r="O165" s="120"/>
      <c r="P165" s="120"/>
      <c r="Q165" s="120"/>
      <c r="R165" s="97"/>
      <c r="S165" s="120"/>
      <c r="T165" s="120"/>
      <c r="U165" s="120"/>
      <c r="V165" s="97"/>
      <c r="W165" s="120"/>
      <c r="X165" s="120"/>
      <c r="Y165" s="120"/>
      <c r="Z165" s="97"/>
      <c r="AA165" s="120"/>
      <c r="AB165" s="120"/>
      <c r="AC165" s="120"/>
      <c r="AD165" s="97"/>
      <c r="AE165" s="120"/>
      <c r="AF165" s="120"/>
      <c r="AG165" s="120"/>
      <c r="AH165" s="97"/>
      <c r="AI165" s="120"/>
      <c r="AJ165" s="120"/>
      <c r="AK165" s="120"/>
      <c r="AL165" s="97"/>
      <c r="AM165" s="120"/>
      <c r="AN165" s="120"/>
      <c r="AO165" s="120"/>
      <c r="AP165" s="97"/>
    </row>
    <row r="166" spans="1:42" hidden="1" outlineLevel="1">
      <c r="A166" s="121" t="s">
        <v>71</v>
      </c>
      <c r="B166" s="99"/>
      <c r="C166" s="149">
        <f>'Onglet Flotte'!F20</f>
        <v>0</v>
      </c>
      <c r="D166" s="149"/>
      <c r="E166" s="149"/>
      <c r="F166" s="97"/>
      <c r="G166" s="149">
        <f>'Onglet Flotte'!F21</f>
        <v>0</v>
      </c>
      <c r="H166" s="149"/>
      <c r="I166" s="149"/>
      <c r="J166" s="97"/>
      <c r="K166" s="149">
        <f>'Onglet Flotte'!F22</f>
        <v>0</v>
      </c>
      <c r="L166" s="149"/>
      <c r="M166" s="149"/>
      <c r="N166" s="97"/>
      <c r="O166" s="149">
        <f>'Onglet Flotte'!F23</f>
        <v>0</v>
      </c>
      <c r="P166" s="149"/>
      <c r="Q166" s="149"/>
      <c r="R166" s="97"/>
      <c r="S166" s="149">
        <f>'Onglet Flotte'!F24</f>
        <v>0</v>
      </c>
      <c r="T166" s="149"/>
      <c r="U166" s="149"/>
      <c r="V166" s="97"/>
      <c r="W166" s="149">
        <f>'Onglet Flotte'!F25</f>
        <v>0</v>
      </c>
      <c r="X166" s="149"/>
      <c r="Y166" s="149"/>
      <c r="Z166" s="97"/>
      <c r="AA166" s="149">
        <f>'Onglet Flotte'!F26</f>
        <v>0</v>
      </c>
      <c r="AB166" s="149"/>
      <c r="AC166" s="149"/>
      <c r="AD166" s="97"/>
      <c r="AE166" s="149">
        <f>'Onglet Flotte'!F27</f>
        <v>0</v>
      </c>
      <c r="AF166" s="149"/>
      <c r="AG166" s="149"/>
      <c r="AH166" s="97"/>
      <c r="AI166" s="149">
        <f>'Onglet Flotte'!F28</f>
        <v>0</v>
      </c>
      <c r="AJ166" s="149"/>
      <c r="AK166" s="149"/>
      <c r="AL166" s="97"/>
      <c r="AM166" s="149">
        <f>+SUM(C166:AK166)</f>
        <v>0</v>
      </c>
      <c r="AN166" s="149"/>
      <c r="AO166" s="149"/>
      <c r="AP166" s="97"/>
    </row>
    <row r="167" spans="1:42" ht="3.75" hidden="1" customHeight="1" outlineLevel="1">
      <c r="A167" s="120"/>
      <c r="B167" s="99"/>
      <c r="C167" s="120"/>
      <c r="D167" s="120"/>
      <c r="E167" s="120"/>
      <c r="F167" s="97"/>
      <c r="G167" s="120"/>
      <c r="H167" s="120"/>
      <c r="I167" s="120"/>
      <c r="J167" s="97"/>
      <c r="K167" s="120"/>
      <c r="L167" s="120"/>
      <c r="M167" s="120"/>
      <c r="N167" s="97"/>
      <c r="O167" s="120"/>
      <c r="P167" s="120"/>
      <c r="Q167" s="120"/>
      <c r="R167" s="97"/>
      <c r="S167" s="120"/>
      <c r="T167" s="120"/>
      <c r="U167" s="120"/>
      <c r="V167" s="97"/>
      <c r="W167" s="120"/>
      <c r="X167" s="120"/>
      <c r="Y167" s="120"/>
      <c r="Z167" s="97"/>
      <c r="AA167" s="120"/>
      <c r="AB167" s="120"/>
      <c r="AC167" s="120"/>
      <c r="AD167" s="97"/>
      <c r="AE167" s="120"/>
      <c r="AF167" s="120"/>
      <c r="AG167" s="120"/>
      <c r="AH167" s="97"/>
      <c r="AI167" s="120"/>
      <c r="AJ167" s="120"/>
      <c r="AK167" s="120"/>
      <c r="AL167" s="97"/>
      <c r="AM167" s="120"/>
      <c r="AN167" s="120"/>
      <c r="AO167" s="120"/>
      <c r="AP167" s="97"/>
    </row>
    <row r="168" spans="1:42" hidden="1" outlineLevel="1">
      <c r="A168" s="125" t="s">
        <v>62</v>
      </c>
      <c r="B168" s="99"/>
      <c r="C168" s="148">
        <f>'Onglet Flotte'!D7</f>
        <v>0</v>
      </c>
      <c r="D168" s="148"/>
      <c r="E168" s="148"/>
      <c r="F168" s="97"/>
      <c r="G168" s="148">
        <f>'Onglet Flotte'!D8</f>
        <v>0</v>
      </c>
      <c r="H168" s="148"/>
      <c r="I168" s="148"/>
      <c r="J168" s="97"/>
      <c r="K168" s="148">
        <f>'Onglet Flotte'!D9</f>
        <v>0</v>
      </c>
      <c r="L168" s="148"/>
      <c r="M168" s="148"/>
      <c r="N168" s="97"/>
      <c r="O168" s="148">
        <f>'Onglet Flotte'!D10</f>
        <v>0</v>
      </c>
      <c r="P168" s="148"/>
      <c r="Q168" s="148"/>
      <c r="R168" s="97"/>
      <c r="S168" s="148">
        <f>'Onglet Flotte'!D11</f>
        <v>0</v>
      </c>
      <c r="T168" s="148"/>
      <c r="U168" s="148"/>
      <c r="V168" s="97"/>
      <c r="W168" s="148">
        <f>'Onglet Flotte'!D12</f>
        <v>0</v>
      </c>
      <c r="X168" s="148"/>
      <c r="Y168" s="148"/>
      <c r="Z168" s="97"/>
      <c r="AA168" s="148">
        <f>'Onglet Flotte'!D13</f>
        <v>0</v>
      </c>
      <c r="AB168" s="148"/>
      <c r="AC168" s="148"/>
      <c r="AD168" s="97"/>
      <c r="AE168" s="148">
        <f>'Onglet Flotte'!D14</f>
        <v>0</v>
      </c>
      <c r="AF168" s="148"/>
      <c r="AG168" s="148"/>
      <c r="AH168" s="97"/>
      <c r="AI168" s="148">
        <f>'Onglet Flotte'!D15</f>
        <v>0</v>
      </c>
      <c r="AJ168" s="148"/>
      <c r="AK168" s="148"/>
      <c r="AL168" s="97"/>
      <c r="AM168" s="148">
        <f>+SUM(C168:AK168)</f>
        <v>0</v>
      </c>
      <c r="AN168" s="148"/>
      <c r="AO168" s="148"/>
      <c r="AP168" s="97"/>
    </row>
    <row r="169" spans="1:42" ht="3.75" hidden="1" customHeight="1" outlineLevel="1">
      <c r="A169" s="120"/>
      <c r="B169" s="99"/>
      <c r="C169" s="120"/>
      <c r="D169" s="120"/>
      <c r="E169" s="120"/>
      <c r="F169" s="97"/>
      <c r="G169" s="120"/>
      <c r="H169" s="120"/>
      <c r="I169" s="120"/>
      <c r="J169" s="97"/>
      <c r="K169" s="120"/>
      <c r="L169" s="120"/>
      <c r="M169" s="120"/>
      <c r="N169" s="97"/>
      <c r="O169" s="120"/>
      <c r="P169" s="120"/>
      <c r="Q169" s="120"/>
      <c r="R169" s="97"/>
      <c r="S169" s="120"/>
      <c r="T169" s="120"/>
      <c r="U169" s="120"/>
      <c r="V169" s="97"/>
      <c r="W169" s="120"/>
      <c r="X169" s="120"/>
      <c r="Y169" s="120"/>
      <c r="Z169" s="97"/>
      <c r="AA169" s="120"/>
      <c r="AB169" s="120"/>
      <c r="AC169" s="120"/>
      <c r="AD169" s="97"/>
      <c r="AE169" s="120"/>
      <c r="AF169" s="120"/>
      <c r="AG169" s="120"/>
      <c r="AH169" s="97"/>
      <c r="AI169" s="120"/>
      <c r="AJ169" s="120"/>
      <c r="AK169" s="120"/>
      <c r="AL169" s="97"/>
      <c r="AM169" s="120"/>
      <c r="AN169" s="120"/>
      <c r="AO169" s="120"/>
      <c r="AP169" s="97"/>
    </row>
    <row r="170" spans="1:42" hidden="1" outlineLevel="1">
      <c r="A170" s="121" t="s">
        <v>63</v>
      </c>
      <c r="B170" s="99"/>
      <c r="C170" s="149">
        <f>'Onglet Flotte'!E7</f>
        <v>0</v>
      </c>
      <c r="D170" s="149"/>
      <c r="E170" s="149"/>
      <c r="F170" s="97"/>
      <c r="G170" s="149">
        <f>'Onglet Flotte'!E8</f>
        <v>0</v>
      </c>
      <c r="H170" s="149"/>
      <c r="I170" s="149"/>
      <c r="J170" s="97"/>
      <c r="K170" s="149">
        <f>'Onglet Flotte'!E9</f>
        <v>0</v>
      </c>
      <c r="L170" s="149"/>
      <c r="M170" s="149"/>
      <c r="N170" s="97"/>
      <c r="O170" s="149">
        <f>'Onglet Flotte'!E10</f>
        <v>0</v>
      </c>
      <c r="P170" s="149"/>
      <c r="Q170" s="149"/>
      <c r="R170" s="97"/>
      <c r="S170" s="149">
        <f>'Onglet Flotte'!E11</f>
        <v>0</v>
      </c>
      <c r="T170" s="149"/>
      <c r="U170" s="149"/>
      <c r="V170" s="97"/>
      <c r="W170" s="149">
        <f>'Onglet Flotte'!E12</f>
        <v>0</v>
      </c>
      <c r="X170" s="149"/>
      <c r="Y170" s="149"/>
      <c r="Z170" s="97"/>
      <c r="AA170" s="149">
        <f>'Onglet Flotte'!E13</f>
        <v>0</v>
      </c>
      <c r="AB170" s="149"/>
      <c r="AC170" s="149"/>
      <c r="AD170" s="97"/>
      <c r="AE170" s="149">
        <f>'Onglet Flotte'!E14</f>
        <v>0</v>
      </c>
      <c r="AF170" s="149"/>
      <c r="AG170" s="149"/>
      <c r="AH170" s="97"/>
      <c r="AI170" s="149">
        <f>'Onglet Flotte'!E15</f>
        <v>0</v>
      </c>
      <c r="AJ170" s="149"/>
      <c r="AK170" s="149"/>
      <c r="AL170" s="97"/>
      <c r="AM170" s="149">
        <f>+SUM(C170:AK170)</f>
        <v>0</v>
      </c>
      <c r="AN170" s="149"/>
      <c r="AO170" s="149"/>
      <c r="AP170" s="97"/>
    </row>
    <row r="171" spans="1:42" ht="3.75" hidden="1" customHeight="1" outlineLevel="1">
      <c r="A171" s="120"/>
      <c r="B171" s="99"/>
      <c r="C171" s="120"/>
      <c r="D171" s="120"/>
      <c r="E171" s="120"/>
      <c r="F171" s="97"/>
      <c r="G171" s="120"/>
      <c r="H171" s="120"/>
      <c r="I171" s="120"/>
      <c r="J171" s="97"/>
      <c r="K171" s="120"/>
      <c r="L171" s="120"/>
      <c r="M171" s="120"/>
      <c r="N171" s="97"/>
      <c r="O171" s="120"/>
      <c r="P171" s="120"/>
      <c r="Q171" s="120"/>
      <c r="R171" s="97"/>
      <c r="S171" s="120"/>
      <c r="T171" s="120"/>
      <c r="U171" s="120"/>
      <c r="V171" s="97"/>
      <c r="W171" s="120"/>
      <c r="X171" s="120"/>
      <c r="Y171" s="120"/>
      <c r="Z171" s="97"/>
      <c r="AA171" s="120"/>
      <c r="AB171" s="120"/>
      <c r="AC171" s="120"/>
      <c r="AD171" s="97"/>
      <c r="AE171" s="120"/>
      <c r="AF171" s="120"/>
      <c r="AG171" s="120"/>
      <c r="AH171" s="97"/>
      <c r="AI171" s="120"/>
      <c r="AJ171" s="120"/>
      <c r="AK171" s="120"/>
      <c r="AL171" s="97"/>
      <c r="AM171" s="120"/>
      <c r="AN171" s="120"/>
      <c r="AO171" s="120"/>
      <c r="AP171" s="97"/>
    </row>
    <row r="172" spans="1:42" hidden="1" outlineLevel="1">
      <c r="A172" s="125" t="s">
        <v>64</v>
      </c>
      <c r="B172" s="99"/>
      <c r="C172" s="148">
        <f>'Onglet Flotte'!F7</f>
        <v>0</v>
      </c>
      <c r="D172" s="148"/>
      <c r="E172" s="148"/>
      <c r="F172" s="97"/>
      <c r="G172" s="148">
        <f>'Onglet Flotte'!F8</f>
        <v>0</v>
      </c>
      <c r="H172" s="148"/>
      <c r="I172" s="148"/>
      <c r="J172" s="97"/>
      <c r="K172" s="148">
        <f>'Onglet Flotte'!F9</f>
        <v>0</v>
      </c>
      <c r="L172" s="148"/>
      <c r="M172" s="148"/>
      <c r="N172" s="97"/>
      <c r="O172" s="148">
        <f>'Onglet Flotte'!F10</f>
        <v>0</v>
      </c>
      <c r="P172" s="148"/>
      <c r="Q172" s="148"/>
      <c r="R172" s="97"/>
      <c r="S172" s="148">
        <f>'Onglet Flotte'!F11</f>
        <v>0</v>
      </c>
      <c r="T172" s="148"/>
      <c r="U172" s="148"/>
      <c r="V172" s="97"/>
      <c r="W172" s="148">
        <f>'Onglet Flotte'!F12</f>
        <v>0</v>
      </c>
      <c r="X172" s="148"/>
      <c r="Y172" s="148"/>
      <c r="Z172" s="97"/>
      <c r="AA172" s="148">
        <f>'Onglet Flotte'!F13</f>
        <v>0</v>
      </c>
      <c r="AB172" s="148"/>
      <c r="AC172" s="148"/>
      <c r="AD172" s="97"/>
      <c r="AE172" s="148">
        <f>'Onglet Flotte'!F14</f>
        <v>0</v>
      </c>
      <c r="AF172" s="148"/>
      <c r="AG172" s="148"/>
      <c r="AH172" s="97"/>
      <c r="AI172" s="148">
        <f>'Onglet Flotte'!F15</f>
        <v>0</v>
      </c>
      <c r="AJ172" s="148"/>
      <c r="AK172" s="148"/>
      <c r="AL172" s="97"/>
      <c r="AM172" s="148">
        <f>SUM(C172:AK172)</f>
        <v>0</v>
      </c>
      <c r="AN172" s="148"/>
      <c r="AO172" s="148"/>
      <c r="AP172" s="97"/>
    </row>
    <row r="173" spans="1:42" ht="3.75" hidden="1" customHeight="1" outlineLevel="1">
      <c r="A173" s="120"/>
      <c r="B173" s="99"/>
      <c r="C173" s="120"/>
      <c r="D173" s="120"/>
      <c r="E173" s="120"/>
      <c r="F173" s="97"/>
      <c r="G173" s="120"/>
      <c r="H173" s="120"/>
      <c r="I173" s="120"/>
      <c r="J173" s="97"/>
      <c r="K173" s="120"/>
      <c r="L173" s="120"/>
      <c r="M173" s="120"/>
      <c r="N173" s="97"/>
      <c r="O173" s="120"/>
      <c r="P173" s="120"/>
      <c r="Q173" s="120"/>
      <c r="R173" s="97"/>
      <c r="S173" s="120"/>
      <c r="T173" s="120"/>
      <c r="U173" s="120"/>
      <c r="V173" s="97"/>
      <c r="W173" s="120"/>
      <c r="X173" s="120"/>
      <c r="Y173" s="120"/>
      <c r="Z173" s="97"/>
      <c r="AA173" s="120"/>
      <c r="AB173" s="120"/>
      <c r="AC173" s="120"/>
      <c r="AD173" s="97"/>
      <c r="AE173" s="120"/>
      <c r="AF173" s="120"/>
      <c r="AG173" s="120"/>
      <c r="AH173" s="97"/>
      <c r="AI173" s="120"/>
      <c r="AJ173" s="120"/>
      <c r="AK173" s="120"/>
      <c r="AL173" s="97"/>
      <c r="AM173" s="120"/>
      <c r="AN173" s="120"/>
      <c r="AO173" s="120"/>
      <c r="AP173" s="97"/>
    </row>
    <row r="174" spans="1:42" hidden="1" outlineLevel="1">
      <c r="A174" s="121" t="s">
        <v>65</v>
      </c>
      <c r="B174" s="99"/>
      <c r="C174" s="149">
        <f>'Onglet Flotte'!G7</f>
        <v>0</v>
      </c>
      <c r="D174" s="149"/>
      <c r="E174" s="149"/>
      <c r="F174" s="97"/>
      <c r="G174" s="149">
        <f>'Onglet Flotte'!G8</f>
        <v>0</v>
      </c>
      <c r="H174" s="149"/>
      <c r="I174" s="149"/>
      <c r="J174" s="97"/>
      <c r="K174" s="149">
        <f>'Onglet Flotte'!G9</f>
        <v>0</v>
      </c>
      <c r="L174" s="149"/>
      <c r="M174" s="149"/>
      <c r="N174" s="97"/>
      <c r="O174" s="149">
        <f>'Onglet Flotte'!G10</f>
        <v>0</v>
      </c>
      <c r="P174" s="149"/>
      <c r="Q174" s="149"/>
      <c r="R174" s="97"/>
      <c r="S174" s="149">
        <f>'Onglet Flotte'!G11</f>
        <v>0</v>
      </c>
      <c r="T174" s="149"/>
      <c r="U174" s="149"/>
      <c r="V174" s="97"/>
      <c r="W174" s="149">
        <f>'Onglet Flotte'!G12</f>
        <v>0</v>
      </c>
      <c r="X174" s="149"/>
      <c r="Y174" s="149"/>
      <c r="Z174" s="97"/>
      <c r="AA174" s="149">
        <f>'Onglet Flotte'!G13</f>
        <v>0</v>
      </c>
      <c r="AB174" s="149"/>
      <c r="AC174" s="149"/>
      <c r="AD174" s="97"/>
      <c r="AE174" s="149">
        <f>'Onglet Flotte'!G14</f>
        <v>0</v>
      </c>
      <c r="AF174" s="149"/>
      <c r="AG174" s="149"/>
      <c r="AH174" s="97"/>
      <c r="AI174" s="149">
        <f>'Onglet Flotte'!G15</f>
        <v>0</v>
      </c>
      <c r="AJ174" s="149"/>
      <c r="AK174" s="149"/>
      <c r="AL174" s="97"/>
      <c r="AM174" s="149">
        <f>SUM(C174:AK174)</f>
        <v>0</v>
      </c>
      <c r="AN174" s="149"/>
      <c r="AO174" s="149"/>
      <c r="AP174" s="97"/>
    </row>
    <row r="175" spans="1:42" ht="3.75" hidden="1" customHeight="1" outlineLevel="1">
      <c r="A175" s="120"/>
      <c r="B175" s="99"/>
      <c r="C175" s="120"/>
      <c r="D175" s="120"/>
      <c r="E175" s="120"/>
      <c r="F175" s="97"/>
      <c r="G175" s="120"/>
      <c r="H175" s="120"/>
      <c r="I175" s="120"/>
      <c r="J175" s="97"/>
      <c r="K175" s="120"/>
      <c r="L175" s="120"/>
      <c r="M175" s="120"/>
      <c r="N175" s="97"/>
      <c r="O175" s="120"/>
      <c r="P175" s="120"/>
      <c r="Q175" s="120"/>
      <c r="R175" s="97"/>
      <c r="S175" s="120"/>
      <c r="T175" s="120"/>
      <c r="U175" s="120"/>
      <c r="V175" s="97"/>
      <c r="W175" s="120"/>
      <c r="X175" s="120"/>
      <c r="Y175" s="120"/>
      <c r="Z175" s="97"/>
      <c r="AA175" s="120"/>
      <c r="AB175" s="120"/>
      <c r="AC175" s="120"/>
      <c r="AD175" s="97"/>
      <c r="AE175" s="120"/>
      <c r="AF175" s="120"/>
      <c r="AG175" s="120"/>
      <c r="AH175" s="97"/>
      <c r="AI175" s="120"/>
      <c r="AJ175" s="120"/>
      <c r="AK175" s="120"/>
      <c r="AL175" s="97"/>
      <c r="AM175" s="120"/>
      <c r="AN175" s="120"/>
      <c r="AO175" s="120"/>
      <c r="AP175" s="97"/>
    </row>
    <row r="176" spans="1:42" hidden="1" outlineLevel="1">
      <c r="A176" s="125" t="s">
        <v>92</v>
      </c>
      <c r="B176" s="99"/>
      <c r="C176" s="148">
        <f>'Onglet Flotte'!G20</f>
        <v>0</v>
      </c>
      <c r="D176" s="148"/>
      <c r="E176" s="148"/>
      <c r="F176" s="97"/>
      <c r="G176" s="148">
        <f>'Onglet Flotte'!G21</f>
        <v>0</v>
      </c>
      <c r="H176" s="148"/>
      <c r="I176" s="148"/>
      <c r="J176" s="97"/>
      <c r="K176" s="148">
        <f>'Onglet Flotte'!G22</f>
        <v>0</v>
      </c>
      <c r="L176" s="148"/>
      <c r="M176" s="148"/>
      <c r="N176" s="97"/>
      <c r="O176" s="148">
        <f>'Onglet Flotte'!G23</f>
        <v>0</v>
      </c>
      <c r="P176" s="148"/>
      <c r="Q176" s="148"/>
      <c r="R176" s="97"/>
      <c r="S176" s="148">
        <f>'Onglet Flotte'!WG24</f>
        <v>0</v>
      </c>
      <c r="T176" s="148"/>
      <c r="U176" s="148"/>
      <c r="V176" s="97"/>
      <c r="W176" s="148">
        <f>'Onglet Flotte'!G25</f>
        <v>0</v>
      </c>
      <c r="X176" s="148"/>
      <c r="Y176" s="148"/>
      <c r="Z176" s="97"/>
      <c r="AA176" s="148">
        <f>'Onglet Flotte'!G26</f>
        <v>0</v>
      </c>
      <c r="AB176" s="148"/>
      <c r="AC176" s="148"/>
      <c r="AD176" s="97"/>
      <c r="AE176" s="148">
        <f>'Onglet Flotte'!G27</f>
        <v>0</v>
      </c>
      <c r="AF176" s="148"/>
      <c r="AG176" s="148"/>
      <c r="AH176" s="97"/>
      <c r="AI176" s="148">
        <f>'Onglet Flotte'!G28</f>
        <v>0</v>
      </c>
      <c r="AJ176" s="148"/>
      <c r="AK176" s="148"/>
      <c r="AL176" s="97"/>
      <c r="AM176" s="148">
        <f>SUM(C176:AK176)</f>
        <v>0</v>
      </c>
      <c r="AN176" s="148"/>
      <c r="AO176" s="148"/>
      <c r="AP176" s="97"/>
    </row>
    <row r="177" spans="1:42" ht="3.75" hidden="1" customHeight="1" outlineLevel="1">
      <c r="A177" s="120"/>
      <c r="B177" s="99"/>
      <c r="C177" s="120"/>
      <c r="D177" s="120"/>
      <c r="E177" s="120"/>
      <c r="F177" s="97"/>
      <c r="G177" s="120"/>
      <c r="H177" s="120"/>
      <c r="I177" s="120"/>
      <c r="J177" s="97"/>
      <c r="K177" s="120"/>
      <c r="L177" s="120"/>
      <c r="M177" s="120"/>
      <c r="N177" s="97"/>
      <c r="O177" s="120"/>
      <c r="P177" s="120"/>
      <c r="Q177" s="120"/>
      <c r="R177" s="97"/>
      <c r="S177" s="120"/>
      <c r="T177" s="120"/>
      <c r="U177" s="120"/>
      <c r="V177" s="97"/>
      <c r="W177" s="120"/>
      <c r="X177" s="120"/>
      <c r="Y177" s="120"/>
      <c r="Z177" s="97"/>
      <c r="AA177" s="120"/>
      <c r="AB177" s="120"/>
      <c r="AC177" s="120"/>
      <c r="AD177" s="97"/>
      <c r="AE177" s="120"/>
      <c r="AF177" s="120"/>
      <c r="AG177" s="120"/>
      <c r="AH177" s="97"/>
      <c r="AI177" s="120"/>
      <c r="AJ177" s="120"/>
      <c r="AK177" s="120"/>
      <c r="AL177" s="97"/>
      <c r="AM177" s="120"/>
      <c r="AN177" s="120"/>
      <c r="AO177" s="120"/>
      <c r="AP177" s="97"/>
    </row>
    <row r="178" spans="1:42" hidden="1" outlineLevel="1">
      <c r="A178" s="121" t="s">
        <v>73</v>
      </c>
      <c r="B178" s="99"/>
      <c r="C178" s="149">
        <f>'Onglet Flotte'!H20</f>
        <v>0</v>
      </c>
      <c r="D178" s="149"/>
      <c r="E178" s="149"/>
      <c r="F178" s="97"/>
      <c r="G178" s="149">
        <f>'Onglet Flotte'!H21</f>
        <v>0</v>
      </c>
      <c r="H178" s="149"/>
      <c r="I178" s="149"/>
      <c r="J178" s="97"/>
      <c r="K178" s="149">
        <f>'Onglet Flotte'!H22</f>
        <v>0</v>
      </c>
      <c r="L178" s="149"/>
      <c r="M178" s="149"/>
      <c r="N178" s="97"/>
      <c r="O178" s="149">
        <f>'Onglet Flotte'!H23</f>
        <v>0</v>
      </c>
      <c r="P178" s="149"/>
      <c r="Q178" s="149"/>
      <c r="R178" s="97"/>
      <c r="S178" s="149">
        <f>'Onglet Flotte'!H24</f>
        <v>0</v>
      </c>
      <c r="T178" s="149"/>
      <c r="U178" s="149"/>
      <c r="V178" s="97"/>
      <c r="W178" s="149">
        <f>'Onglet Flotte'!H25</f>
        <v>0</v>
      </c>
      <c r="X178" s="149"/>
      <c r="Y178" s="149"/>
      <c r="Z178" s="97"/>
      <c r="AA178" s="149">
        <f>'Onglet Flotte'!H26</f>
        <v>0</v>
      </c>
      <c r="AB178" s="149"/>
      <c r="AC178" s="149"/>
      <c r="AD178" s="97"/>
      <c r="AE178" s="149">
        <f>'Onglet Flotte'!H27</f>
        <v>0</v>
      </c>
      <c r="AF178" s="149"/>
      <c r="AG178" s="149"/>
      <c r="AH178" s="97"/>
      <c r="AI178" s="149">
        <f>'Onglet Flotte'!H28</f>
        <v>0</v>
      </c>
      <c r="AJ178" s="149"/>
      <c r="AK178" s="149"/>
      <c r="AL178" s="97"/>
      <c r="AM178" s="149">
        <f>SUM(C178:AK178)</f>
        <v>0</v>
      </c>
      <c r="AN178" s="149"/>
      <c r="AO178" s="149"/>
      <c r="AP178" s="97"/>
    </row>
    <row r="179" spans="1:42" ht="3.75" hidden="1" customHeight="1" outlineLevel="1">
      <c r="A179" s="120"/>
      <c r="B179" s="99"/>
      <c r="C179" s="120"/>
      <c r="D179" s="120"/>
      <c r="E179" s="120"/>
      <c r="F179" s="97"/>
      <c r="G179" s="120"/>
      <c r="H179" s="120"/>
      <c r="I179" s="120"/>
      <c r="J179" s="97"/>
      <c r="K179" s="120"/>
      <c r="L179" s="120"/>
      <c r="M179" s="120"/>
      <c r="N179" s="97"/>
      <c r="O179" s="120"/>
      <c r="P179" s="120"/>
      <c r="Q179" s="120"/>
      <c r="R179" s="97"/>
      <c r="S179" s="120"/>
      <c r="T179" s="120"/>
      <c r="U179" s="120"/>
      <c r="V179" s="97"/>
      <c r="W179" s="120"/>
      <c r="X179" s="120"/>
      <c r="Y179" s="120"/>
      <c r="Z179" s="97"/>
      <c r="AA179" s="120"/>
      <c r="AB179" s="120"/>
      <c r="AC179" s="120"/>
      <c r="AD179" s="97"/>
      <c r="AE179" s="120"/>
      <c r="AF179" s="120"/>
      <c r="AG179" s="120"/>
      <c r="AH179" s="97"/>
      <c r="AI179" s="120"/>
      <c r="AJ179" s="120"/>
      <c r="AK179" s="120"/>
      <c r="AL179" s="97"/>
      <c r="AM179" s="120"/>
      <c r="AN179" s="120"/>
      <c r="AO179" s="120"/>
      <c r="AP179" s="97"/>
    </row>
    <row r="180" spans="1:42" hidden="1" outlineLevel="1">
      <c r="A180" s="125" t="s">
        <v>74</v>
      </c>
      <c r="B180" s="99"/>
      <c r="C180" s="148">
        <f>'Onglet Flotte'!I20</f>
        <v>0</v>
      </c>
      <c r="D180" s="148"/>
      <c r="E180" s="148"/>
      <c r="F180" s="97"/>
      <c r="G180" s="148">
        <f>'Onglet Flotte'!I21</f>
        <v>0</v>
      </c>
      <c r="H180" s="148"/>
      <c r="I180" s="148"/>
      <c r="J180" s="97"/>
      <c r="K180" s="148">
        <f>'Onglet Flotte'!I22</f>
        <v>0</v>
      </c>
      <c r="L180" s="148"/>
      <c r="M180" s="148"/>
      <c r="N180" s="97"/>
      <c r="O180" s="148">
        <f>'Onglet Flotte'!I23</f>
        <v>0</v>
      </c>
      <c r="P180" s="148"/>
      <c r="Q180" s="148"/>
      <c r="R180" s="97"/>
      <c r="S180" s="148">
        <f>'Onglet Flotte'!I24</f>
        <v>0</v>
      </c>
      <c r="T180" s="148"/>
      <c r="U180" s="148"/>
      <c r="V180" s="97"/>
      <c r="W180" s="148">
        <f>'Onglet Flotte'!I25</f>
        <v>0</v>
      </c>
      <c r="X180" s="148"/>
      <c r="Y180" s="148"/>
      <c r="Z180" s="97"/>
      <c r="AA180" s="148">
        <f>'Onglet Flotte'!I26</f>
        <v>0</v>
      </c>
      <c r="AB180" s="148"/>
      <c r="AC180" s="148"/>
      <c r="AD180" s="97"/>
      <c r="AE180" s="148">
        <f>'Onglet Flotte'!I27</f>
        <v>0</v>
      </c>
      <c r="AF180" s="148"/>
      <c r="AG180" s="148"/>
      <c r="AH180" s="97"/>
      <c r="AI180" s="148">
        <f>'Onglet Flotte'!I28</f>
        <v>0</v>
      </c>
      <c r="AJ180" s="148"/>
      <c r="AK180" s="148"/>
      <c r="AL180" s="97"/>
      <c r="AM180" s="148">
        <f>SUM(C180:AK180)</f>
        <v>0</v>
      </c>
      <c r="AN180" s="148"/>
      <c r="AO180" s="148"/>
      <c r="AP180" s="97"/>
    </row>
    <row r="181" spans="1:42" ht="3.75" hidden="1" customHeight="1" outlineLevel="1">
      <c r="A181" s="120"/>
      <c r="B181" s="99"/>
      <c r="C181" s="120"/>
      <c r="D181" s="120"/>
      <c r="E181" s="120"/>
      <c r="F181" s="97"/>
      <c r="G181" s="120"/>
      <c r="H181" s="120"/>
      <c r="I181" s="120"/>
      <c r="J181" s="97"/>
      <c r="K181" s="120"/>
      <c r="L181" s="120"/>
      <c r="M181" s="120"/>
      <c r="N181" s="97"/>
      <c r="O181" s="120"/>
      <c r="P181" s="120"/>
      <c r="Q181" s="120"/>
      <c r="R181" s="97"/>
      <c r="S181" s="120"/>
      <c r="T181" s="120"/>
      <c r="U181" s="120"/>
      <c r="V181" s="97"/>
      <c r="W181" s="120"/>
      <c r="X181" s="120"/>
      <c r="Y181" s="120"/>
      <c r="Z181" s="97"/>
      <c r="AA181" s="120"/>
      <c r="AB181" s="120"/>
      <c r="AC181" s="120"/>
      <c r="AD181" s="97"/>
      <c r="AE181" s="120"/>
      <c r="AF181" s="120"/>
      <c r="AG181" s="120"/>
      <c r="AH181" s="97"/>
      <c r="AI181" s="120"/>
      <c r="AJ181" s="120"/>
      <c r="AK181" s="120"/>
      <c r="AL181" s="97"/>
      <c r="AM181" s="120"/>
      <c r="AN181" s="120"/>
      <c r="AO181" s="120"/>
      <c r="AP181" s="97"/>
    </row>
    <row r="182" spans="1:42" hidden="1" outlineLevel="1">
      <c r="A182" s="121" t="s">
        <v>67</v>
      </c>
      <c r="B182" s="99"/>
      <c r="C182" s="149">
        <f>'Onglet Flotte'!I7</f>
        <v>0</v>
      </c>
      <c r="D182" s="149"/>
      <c r="E182" s="149"/>
      <c r="F182" s="97"/>
      <c r="G182" s="149">
        <f>'Onglet Flotte'!I8</f>
        <v>0</v>
      </c>
      <c r="H182" s="149"/>
      <c r="I182" s="149"/>
      <c r="J182" s="97"/>
      <c r="K182" s="149">
        <f>'Onglet Flotte'!I9</f>
        <v>0</v>
      </c>
      <c r="L182" s="149"/>
      <c r="M182" s="149"/>
      <c r="N182" s="97"/>
      <c r="O182" s="149">
        <f>'Onglet Flotte'!I10</f>
        <v>0</v>
      </c>
      <c r="P182" s="149"/>
      <c r="Q182" s="149"/>
      <c r="R182" s="97"/>
      <c r="S182" s="149">
        <f>'Onglet Flotte'!I11</f>
        <v>0</v>
      </c>
      <c r="T182" s="149"/>
      <c r="U182" s="149"/>
      <c r="V182" s="97"/>
      <c r="W182" s="149">
        <f>'Onglet Flotte'!I12</f>
        <v>0</v>
      </c>
      <c r="X182" s="149"/>
      <c r="Y182" s="149"/>
      <c r="Z182" s="97"/>
      <c r="AA182" s="149">
        <f>'Onglet Flotte'!I13</f>
        <v>0</v>
      </c>
      <c r="AB182" s="149"/>
      <c r="AC182" s="149"/>
      <c r="AD182" s="97"/>
      <c r="AE182" s="149">
        <f>'Onglet Flotte'!I14</f>
        <v>0</v>
      </c>
      <c r="AF182" s="149"/>
      <c r="AG182" s="149"/>
      <c r="AH182" s="97"/>
      <c r="AI182" s="149">
        <f>'Onglet Flotte'!I15</f>
        <v>0</v>
      </c>
      <c r="AJ182" s="149"/>
      <c r="AK182" s="149"/>
      <c r="AL182" s="97"/>
      <c r="AM182" s="149">
        <f>SUM(C182:AK182)</f>
        <v>0</v>
      </c>
      <c r="AN182" s="149"/>
      <c r="AO182" s="149"/>
      <c r="AP182" s="97"/>
    </row>
    <row r="183" spans="1:42" ht="3.75" hidden="1" customHeight="1" outlineLevel="1">
      <c r="A183" s="120"/>
      <c r="B183" s="99"/>
      <c r="C183" s="120"/>
      <c r="D183" s="120"/>
      <c r="E183" s="120"/>
      <c r="F183" s="97"/>
      <c r="G183" s="120"/>
      <c r="H183" s="120"/>
      <c r="I183" s="120"/>
      <c r="J183" s="97"/>
      <c r="K183" s="120"/>
      <c r="L183" s="120"/>
      <c r="M183" s="120"/>
      <c r="N183" s="97"/>
      <c r="O183" s="120"/>
      <c r="P183" s="120"/>
      <c r="Q183" s="120"/>
      <c r="R183" s="97"/>
      <c r="S183" s="120"/>
      <c r="T183" s="120"/>
      <c r="U183" s="120"/>
      <c r="V183" s="97"/>
      <c r="W183" s="120"/>
      <c r="X183" s="120"/>
      <c r="Y183" s="120"/>
      <c r="Z183" s="97"/>
      <c r="AA183" s="120"/>
      <c r="AB183" s="120"/>
      <c r="AC183" s="120"/>
      <c r="AD183" s="97"/>
      <c r="AE183" s="120"/>
      <c r="AF183" s="120"/>
      <c r="AG183" s="120"/>
      <c r="AH183" s="97"/>
      <c r="AI183" s="120"/>
      <c r="AJ183" s="120"/>
      <c r="AK183" s="120"/>
      <c r="AL183" s="97"/>
      <c r="AM183" s="120"/>
      <c r="AN183" s="120"/>
      <c r="AO183" s="120"/>
      <c r="AP183" s="97"/>
    </row>
    <row r="184" spans="1:42" hidden="1" outlineLevel="1">
      <c r="A184" s="125" t="s">
        <v>61</v>
      </c>
      <c r="B184" s="99"/>
      <c r="C184" s="148">
        <f>'Onglet Flotte'!J20</f>
        <v>0</v>
      </c>
      <c r="D184" s="148"/>
      <c r="E184" s="148"/>
      <c r="F184" s="97"/>
      <c r="G184" s="148">
        <f>'Onglet Flotte'!J21</f>
        <v>0</v>
      </c>
      <c r="H184" s="148"/>
      <c r="I184" s="148"/>
      <c r="J184" s="97"/>
      <c r="K184" s="148">
        <f>'Onglet Flotte'!J22</f>
        <v>0</v>
      </c>
      <c r="L184" s="148"/>
      <c r="M184" s="148"/>
      <c r="N184" s="97"/>
      <c r="O184" s="148">
        <f>'Onglet Flotte'!J23</f>
        <v>0</v>
      </c>
      <c r="P184" s="148"/>
      <c r="Q184" s="148"/>
      <c r="R184" s="97"/>
      <c r="S184" s="148">
        <f>'Onglet Flotte'!J24</f>
        <v>0</v>
      </c>
      <c r="T184" s="148"/>
      <c r="U184" s="148"/>
      <c r="V184" s="97"/>
      <c r="W184" s="148">
        <f>'Onglet Flotte'!J25</f>
        <v>0</v>
      </c>
      <c r="X184" s="148"/>
      <c r="Y184" s="148"/>
      <c r="Z184" s="97"/>
      <c r="AA184" s="148">
        <f>'Onglet Flotte'!J26</f>
        <v>0</v>
      </c>
      <c r="AB184" s="148"/>
      <c r="AC184" s="148"/>
      <c r="AD184" s="97"/>
      <c r="AE184" s="148">
        <f>'Onglet Flotte'!J27</f>
        <v>0</v>
      </c>
      <c r="AF184" s="148"/>
      <c r="AG184" s="148"/>
      <c r="AH184" s="97"/>
      <c r="AI184" s="148">
        <f>'Onglet Flotte'!J28</f>
        <v>0</v>
      </c>
      <c r="AJ184" s="148"/>
      <c r="AK184" s="148"/>
      <c r="AL184" s="97"/>
      <c r="AM184" s="148">
        <f>SUM(C184:AK184)</f>
        <v>0</v>
      </c>
      <c r="AN184" s="148"/>
      <c r="AO184" s="148"/>
      <c r="AP184" s="97"/>
    </row>
    <row r="185" spans="1:42" ht="3.75" hidden="1" customHeight="1" outlineLevel="1">
      <c r="A185" s="120"/>
      <c r="B185" s="99"/>
      <c r="C185" s="120"/>
      <c r="D185" s="120"/>
      <c r="E185" s="120"/>
      <c r="F185" s="97"/>
      <c r="G185" s="120"/>
      <c r="H185" s="120"/>
      <c r="I185" s="120"/>
      <c r="J185" s="97"/>
      <c r="K185" s="120"/>
      <c r="L185" s="120"/>
      <c r="M185" s="120"/>
      <c r="N185" s="97"/>
      <c r="O185" s="120"/>
      <c r="P185" s="120"/>
      <c r="Q185" s="120"/>
      <c r="R185" s="97"/>
      <c r="S185" s="120"/>
      <c r="T185" s="120"/>
      <c r="U185" s="120"/>
      <c r="V185" s="97"/>
      <c r="W185" s="120"/>
      <c r="X185" s="120"/>
      <c r="Y185" s="120"/>
      <c r="Z185" s="97"/>
      <c r="AA185" s="120"/>
      <c r="AB185" s="120"/>
      <c r="AC185" s="120"/>
      <c r="AD185" s="97"/>
      <c r="AE185" s="120"/>
      <c r="AF185" s="120"/>
      <c r="AG185" s="120"/>
      <c r="AH185" s="97"/>
      <c r="AI185" s="120"/>
      <c r="AJ185" s="120"/>
      <c r="AK185" s="120"/>
      <c r="AL185" s="97"/>
      <c r="AM185" s="120"/>
      <c r="AN185" s="120"/>
      <c r="AO185" s="120"/>
      <c r="AP185" s="97"/>
    </row>
    <row r="186" spans="1:42" hidden="1" outlineLevel="1">
      <c r="A186" s="121" t="s">
        <v>68</v>
      </c>
      <c r="B186" s="99"/>
      <c r="C186" s="149">
        <f>'Onglet Flotte'!J7</f>
        <v>0</v>
      </c>
      <c r="D186" s="149"/>
      <c r="E186" s="149"/>
      <c r="F186" s="97"/>
      <c r="G186" s="149">
        <f>'Onglet Flotte'!J8</f>
        <v>0</v>
      </c>
      <c r="H186" s="149"/>
      <c r="I186" s="149"/>
      <c r="J186" s="97"/>
      <c r="K186" s="149">
        <f>'Onglet Flotte'!J9</f>
        <v>0</v>
      </c>
      <c r="L186" s="149"/>
      <c r="M186" s="149"/>
      <c r="N186" s="97"/>
      <c r="O186" s="149">
        <f>'Onglet Flotte'!J10</f>
        <v>0</v>
      </c>
      <c r="P186" s="149"/>
      <c r="Q186" s="149"/>
      <c r="R186" s="97"/>
      <c r="S186" s="149">
        <f>'Onglet Flotte'!J11</f>
        <v>0</v>
      </c>
      <c r="T186" s="149"/>
      <c r="U186" s="149"/>
      <c r="V186" s="97"/>
      <c r="W186" s="149">
        <f>'Onglet Flotte'!J12</f>
        <v>0</v>
      </c>
      <c r="X186" s="149"/>
      <c r="Y186" s="149"/>
      <c r="Z186" s="97"/>
      <c r="AA186" s="149">
        <f>'Onglet Flotte'!J13</f>
        <v>0</v>
      </c>
      <c r="AB186" s="149"/>
      <c r="AC186" s="149"/>
      <c r="AD186" s="97"/>
      <c r="AE186" s="149">
        <f>'Onglet Flotte'!J14</f>
        <v>0</v>
      </c>
      <c r="AF186" s="149"/>
      <c r="AG186" s="149"/>
      <c r="AH186" s="97"/>
      <c r="AI186" s="149">
        <f>'Onglet Flotte'!J15</f>
        <v>0</v>
      </c>
      <c r="AJ186" s="149"/>
      <c r="AK186" s="149"/>
      <c r="AL186" s="97"/>
      <c r="AM186" s="149">
        <f>SUM(C186:AK186)</f>
        <v>0</v>
      </c>
      <c r="AN186" s="149"/>
      <c r="AO186" s="149"/>
      <c r="AP186" s="97"/>
    </row>
    <row r="187" spans="1:42" ht="3.75" hidden="1" customHeight="1" outlineLevel="1">
      <c r="A187" s="120"/>
      <c r="B187" s="99"/>
      <c r="C187" s="120"/>
      <c r="D187" s="120"/>
      <c r="E187" s="120"/>
      <c r="F187" s="97"/>
      <c r="G187" s="120"/>
      <c r="H187" s="120"/>
      <c r="I187" s="120"/>
      <c r="J187" s="97"/>
      <c r="K187" s="120"/>
      <c r="L187" s="120"/>
      <c r="M187" s="120"/>
      <c r="N187" s="97"/>
      <c r="O187" s="120"/>
      <c r="P187" s="120"/>
      <c r="Q187" s="120"/>
      <c r="R187" s="97"/>
      <c r="S187" s="120"/>
      <c r="T187" s="120"/>
      <c r="U187" s="120"/>
      <c r="V187" s="97"/>
      <c r="W187" s="120"/>
      <c r="X187" s="120"/>
      <c r="Y187" s="120"/>
      <c r="Z187" s="97"/>
      <c r="AA187" s="120"/>
      <c r="AB187" s="120"/>
      <c r="AC187" s="120"/>
      <c r="AD187" s="97"/>
      <c r="AE187" s="120"/>
      <c r="AF187" s="120"/>
      <c r="AG187" s="120"/>
      <c r="AH187" s="97"/>
      <c r="AI187" s="120"/>
      <c r="AJ187" s="120"/>
      <c r="AK187" s="120"/>
      <c r="AL187" s="97"/>
      <c r="AM187" s="120"/>
      <c r="AN187" s="120"/>
      <c r="AO187" s="120"/>
      <c r="AP187" s="97"/>
    </row>
    <row r="188" spans="1:42" hidden="1" outlineLevel="1">
      <c r="A188" s="125" t="s">
        <v>69</v>
      </c>
      <c r="B188" s="99"/>
      <c r="C188" s="148">
        <f>'Onglet Flotte'!D20</f>
        <v>0</v>
      </c>
      <c r="D188" s="148"/>
      <c r="E188" s="148"/>
      <c r="F188" s="97"/>
      <c r="G188" s="148">
        <f>'Onglet Flotte'!D21</f>
        <v>0</v>
      </c>
      <c r="H188" s="148"/>
      <c r="I188" s="148"/>
      <c r="J188" s="97"/>
      <c r="K188" s="148">
        <f>'Onglet Flotte'!D22</f>
        <v>0</v>
      </c>
      <c r="L188" s="148"/>
      <c r="M188" s="148"/>
      <c r="N188" s="97"/>
      <c r="O188" s="148">
        <f>'Onglet Flotte'!D23</f>
        <v>0</v>
      </c>
      <c r="P188" s="148"/>
      <c r="Q188" s="148"/>
      <c r="R188" s="97"/>
      <c r="S188" s="148">
        <f>'Onglet Flotte'!D24</f>
        <v>0</v>
      </c>
      <c r="T188" s="148"/>
      <c r="U188" s="148"/>
      <c r="V188" s="97"/>
      <c r="W188" s="148">
        <f>'Onglet Flotte'!D25</f>
        <v>0</v>
      </c>
      <c r="X188" s="148"/>
      <c r="Y188" s="148"/>
      <c r="Z188" s="97"/>
      <c r="AA188" s="148">
        <f>'Onglet Flotte'!D26</f>
        <v>0</v>
      </c>
      <c r="AB188" s="148"/>
      <c r="AC188" s="148"/>
      <c r="AD188" s="97"/>
      <c r="AE188" s="148">
        <f>'Onglet Flotte'!D27</f>
        <v>0</v>
      </c>
      <c r="AF188" s="148"/>
      <c r="AG188" s="148"/>
      <c r="AH188" s="97"/>
      <c r="AI188" s="148">
        <f>'Onglet Flotte'!D28</f>
        <v>0</v>
      </c>
      <c r="AJ188" s="148"/>
      <c r="AK188" s="148"/>
      <c r="AL188" s="97"/>
      <c r="AM188" s="148">
        <f>SUM(C188:AK188)</f>
        <v>0</v>
      </c>
      <c r="AN188" s="148"/>
      <c r="AO188" s="148"/>
      <c r="AP188" s="97"/>
    </row>
    <row r="189" spans="1:42" ht="3.75" hidden="1" customHeight="1" outlineLevel="1">
      <c r="A189" s="120"/>
      <c r="B189" s="99"/>
      <c r="C189" s="120"/>
      <c r="D189" s="120"/>
      <c r="E189" s="120"/>
      <c r="F189" s="97"/>
      <c r="G189" s="120"/>
      <c r="H189" s="120"/>
      <c r="I189" s="120"/>
      <c r="J189" s="97"/>
      <c r="K189" s="120"/>
      <c r="L189" s="120"/>
      <c r="M189" s="120"/>
      <c r="N189" s="97"/>
      <c r="O189" s="120"/>
      <c r="P189" s="120"/>
      <c r="Q189" s="120"/>
      <c r="R189" s="97"/>
      <c r="S189" s="120"/>
      <c r="T189" s="120"/>
      <c r="U189" s="120"/>
      <c r="V189" s="97"/>
      <c r="W189" s="120"/>
      <c r="X189" s="120"/>
      <c r="Y189" s="120"/>
      <c r="Z189" s="97"/>
      <c r="AA189" s="120"/>
      <c r="AB189" s="120"/>
      <c r="AC189" s="120"/>
      <c r="AD189" s="97"/>
      <c r="AE189" s="120"/>
      <c r="AF189" s="120"/>
      <c r="AG189" s="120"/>
      <c r="AH189" s="97"/>
      <c r="AI189" s="120"/>
      <c r="AJ189" s="120"/>
      <c r="AK189" s="120"/>
      <c r="AL189" s="97"/>
      <c r="AM189" s="120"/>
      <c r="AN189" s="120"/>
      <c r="AO189" s="120"/>
      <c r="AP189" s="97"/>
    </row>
    <row r="190" spans="1:42" hidden="1" outlineLevel="1">
      <c r="A190" s="121" t="s">
        <v>66</v>
      </c>
      <c r="B190" s="99"/>
      <c r="C190" s="149">
        <f>'Onglet Flotte'!H7</f>
        <v>0</v>
      </c>
      <c r="D190" s="149"/>
      <c r="E190" s="149"/>
      <c r="F190" s="97"/>
      <c r="G190" s="149">
        <f>'Onglet Flotte'!H8</f>
        <v>0</v>
      </c>
      <c r="H190" s="149"/>
      <c r="I190" s="149"/>
      <c r="J190" s="97"/>
      <c r="K190" s="149">
        <f>'Onglet Flotte'!H9</f>
        <v>0</v>
      </c>
      <c r="L190" s="149"/>
      <c r="M190" s="149"/>
      <c r="N190" s="97"/>
      <c r="O190" s="149">
        <f>'Onglet Flotte'!H10</f>
        <v>0</v>
      </c>
      <c r="P190" s="149"/>
      <c r="Q190" s="149"/>
      <c r="R190" s="97"/>
      <c r="S190" s="149">
        <f>'Onglet Flotte'!H11</f>
        <v>0</v>
      </c>
      <c r="T190" s="149"/>
      <c r="U190" s="149"/>
      <c r="V190" s="97"/>
      <c r="W190" s="149">
        <f>'Onglet Flotte'!H12</f>
        <v>0</v>
      </c>
      <c r="X190" s="149"/>
      <c r="Y190" s="149"/>
      <c r="Z190" s="97"/>
      <c r="AA190" s="149">
        <f>'Onglet Flotte'!H13</f>
        <v>0</v>
      </c>
      <c r="AB190" s="149"/>
      <c r="AC190" s="149"/>
      <c r="AD190" s="97"/>
      <c r="AE190" s="149">
        <f>'Onglet Flotte'!H14</f>
        <v>0</v>
      </c>
      <c r="AF190" s="149"/>
      <c r="AG190" s="149"/>
      <c r="AH190" s="97"/>
      <c r="AI190" s="149">
        <f>'Onglet Flotte'!H15</f>
        <v>0</v>
      </c>
      <c r="AJ190" s="149"/>
      <c r="AK190" s="149"/>
      <c r="AL190" s="97"/>
      <c r="AM190" s="149">
        <f>SUM(C190:AK190)</f>
        <v>0</v>
      </c>
      <c r="AN190" s="149"/>
      <c r="AO190" s="149"/>
      <c r="AP190" s="97"/>
    </row>
    <row r="191" spans="1:42" ht="3.75" hidden="1" customHeight="1" outlineLevel="1">
      <c r="A191" s="120"/>
      <c r="B191" s="99"/>
      <c r="C191" s="120"/>
      <c r="D191" s="120"/>
      <c r="E191" s="120"/>
      <c r="F191" s="97"/>
      <c r="G191" s="120"/>
      <c r="H191" s="120"/>
      <c r="I191" s="120"/>
      <c r="J191" s="97"/>
      <c r="K191" s="120"/>
      <c r="L191" s="120"/>
      <c r="M191" s="120"/>
      <c r="N191" s="97"/>
      <c r="O191" s="120"/>
      <c r="P191" s="120"/>
      <c r="Q191" s="120"/>
      <c r="R191" s="97"/>
      <c r="S191" s="120"/>
      <c r="T191" s="120"/>
      <c r="U191" s="120"/>
      <c r="V191" s="97"/>
      <c r="W191" s="120"/>
      <c r="X191" s="120"/>
      <c r="Y191" s="120"/>
      <c r="Z191" s="97"/>
      <c r="AA191" s="120"/>
      <c r="AB191" s="120"/>
      <c r="AC191" s="120"/>
      <c r="AD191" s="97"/>
      <c r="AE191" s="120"/>
      <c r="AF191" s="120"/>
      <c r="AG191" s="120"/>
      <c r="AH191" s="97"/>
      <c r="AI191" s="120"/>
      <c r="AJ191" s="120"/>
      <c r="AK191" s="120"/>
      <c r="AL191" s="97"/>
      <c r="AM191" s="120"/>
      <c r="AN191" s="120"/>
      <c r="AO191" s="120"/>
      <c r="AP191" s="97"/>
    </row>
    <row r="192" spans="1:42" collapsed="1"/>
    <row r="193" spans="1:1">
      <c r="A193" s="111"/>
    </row>
    <row r="205" spans="1:1">
      <c r="A205" s="111"/>
    </row>
    <row r="206" spans="1:1">
      <c r="A206" s="111"/>
    </row>
    <row r="212" spans="2:2">
      <c r="B212" s="111"/>
    </row>
    <row r="213" spans="2:2">
      <c r="B213" s="111"/>
    </row>
    <row r="214" spans="2:2">
      <c r="B214" s="111"/>
    </row>
    <row r="215" spans="2:2">
      <c r="B215" s="111"/>
    </row>
    <row r="216" spans="2:2">
      <c r="B216" s="111"/>
    </row>
    <row r="217" spans="2:2">
      <c r="B217" s="111"/>
    </row>
    <row r="218" spans="2:2">
      <c r="B218" s="111"/>
    </row>
    <row r="219" spans="2:2">
      <c r="B219" s="111"/>
    </row>
    <row r="220" spans="2:2">
      <c r="B220" s="111"/>
    </row>
    <row r="221" spans="2:2">
      <c r="B221" s="111"/>
    </row>
    <row r="222" spans="2:2">
      <c r="B222" s="111"/>
    </row>
    <row r="223" spans="2:2">
      <c r="B223" s="111"/>
    </row>
    <row r="224" spans="2:2">
      <c r="B224" s="111"/>
    </row>
    <row r="225" spans="2:2">
      <c r="B225" s="111"/>
    </row>
  </sheetData>
  <sheetProtection formatCells="0" formatColumns="0" formatRows="0" insertColumns="0" insertRows="0" insertHyperlinks="0" deleteColumns="0" deleteRows="0" sort="0" autoFilter="0" pivotTables="0"/>
  <mergeCells count="750">
    <mergeCell ref="AM184:AO184"/>
    <mergeCell ref="AM186:AO186"/>
    <mergeCell ref="AM188:AO188"/>
    <mergeCell ref="AM190:AO190"/>
    <mergeCell ref="AM172:AO172"/>
    <mergeCell ref="AM174:AO174"/>
    <mergeCell ref="AM176:AO176"/>
    <mergeCell ref="AM178:AO178"/>
    <mergeCell ref="AM180:AO180"/>
    <mergeCell ref="AM182:AO182"/>
    <mergeCell ref="AM156:AO156"/>
    <mergeCell ref="AM158:AO158"/>
    <mergeCell ref="AM164:AO164"/>
    <mergeCell ref="AM166:AO166"/>
    <mergeCell ref="AM168:AO168"/>
    <mergeCell ref="AM170:AO170"/>
    <mergeCell ref="AM144:AO144"/>
    <mergeCell ref="AM146:AO146"/>
    <mergeCell ref="AM148:AO148"/>
    <mergeCell ref="AM150:AO150"/>
    <mergeCell ref="AM152:AO152"/>
    <mergeCell ref="AM154:AO154"/>
    <mergeCell ref="AM132:AO132"/>
    <mergeCell ref="AM134:AO134"/>
    <mergeCell ref="AM136:AO136"/>
    <mergeCell ref="AM138:AO138"/>
    <mergeCell ref="AM140:AO140"/>
    <mergeCell ref="AM142:AO142"/>
    <mergeCell ref="AM116:AO116"/>
    <mergeCell ref="AM118:AO118"/>
    <mergeCell ref="AM120:AO120"/>
    <mergeCell ref="AM122:AO122"/>
    <mergeCell ref="AM128:AO128"/>
    <mergeCell ref="AM130:AO130"/>
    <mergeCell ref="AM104:AO104"/>
    <mergeCell ref="AM106:AO106"/>
    <mergeCell ref="AM108:AO108"/>
    <mergeCell ref="AM110:AO110"/>
    <mergeCell ref="AM112:AO112"/>
    <mergeCell ref="AM114:AO114"/>
    <mergeCell ref="AM88:AO88"/>
    <mergeCell ref="AM90:AO90"/>
    <mergeCell ref="AM92:AO92"/>
    <mergeCell ref="AM94:AO94"/>
    <mergeCell ref="AM96:AO96"/>
    <mergeCell ref="AM98:AO98"/>
    <mergeCell ref="AM50:AO50"/>
    <mergeCell ref="AM52:AO52"/>
    <mergeCell ref="AM54:AO54"/>
    <mergeCell ref="AM83:AO83"/>
    <mergeCell ref="AM86:AO86"/>
    <mergeCell ref="AM76:AO76"/>
    <mergeCell ref="AM78:AO78"/>
    <mergeCell ref="AM80:AO80"/>
    <mergeCell ref="AM40:AO40"/>
    <mergeCell ref="AM42:AO42"/>
    <mergeCell ref="AM44:AO44"/>
    <mergeCell ref="AM64:AO64"/>
    <mergeCell ref="AM66:AO66"/>
    <mergeCell ref="AM68:AO68"/>
    <mergeCell ref="AM70:AO70"/>
    <mergeCell ref="AM72:AO72"/>
    <mergeCell ref="AM74:AO74"/>
    <mergeCell ref="AI116:AK116"/>
    <mergeCell ref="AI118:AK118"/>
    <mergeCell ref="AI120:AK120"/>
    <mergeCell ref="AI122:AK122"/>
    <mergeCell ref="AI128:AK128"/>
    <mergeCell ref="AI130:AK130"/>
    <mergeCell ref="AI104:AK104"/>
    <mergeCell ref="AI106:AK106"/>
    <mergeCell ref="AI190:AK190"/>
    <mergeCell ref="AI178:AK178"/>
    <mergeCell ref="AI180:AK180"/>
    <mergeCell ref="AI182:AK182"/>
    <mergeCell ref="AI184:AK184"/>
    <mergeCell ref="AI186:AK186"/>
    <mergeCell ref="AI188:AK188"/>
    <mergeCell ref="AI154:AK154"/>
    <mergeCell ref="AI132:AK132"/>
    <mergeCell ref="AI134:AK134"/>
    <mergeCell ref="AI136:AK136"/>
    <mergeCell ref="AI138:AK138"/>
    <mergeCell ref="AI140:AK140"/>
    <mergeCell ref="AI142:AK142"/>
    <mergeCell ref="AM1:AO1"/>
    <mergeCell ref="AM10:AO10"/>
    <mergeCell ref="AM12:AO12"/>
    <mergeCell ref="AM14:AO14"/>
    <mergeCell ref="AM60:AO60"/>
    <mergeCell ref="AM62:AO62"/>
    <mergeCell ref="AI172:AK172"/>
    <mergeCell ref="AI174:AK174"/>
    <mergeCell ref="AI176:AK176"/>
    <mergeCell ref="AI156:AK156"/>
    <mergeCell ref="AI158:AK158"/>
    <mergeCell ref="AI164:AK164"/>
    <mergeCell ref="AI166:AK166"/>
    <mergeCell ref="AI168:AK168"/>
    <mergeCell ref="AI170:AK170"/>
    <mergeCell ref="AI144:AK144"/>
    <mergeCell ref="AI146:AK146"/>
    <mergeCell ref="AI148:AK148"/>
    <mergeCell ref="AI150:AK150"/>
    <mergeCell ref="AI152:AK152"/>
    <mergeCell ref="AI108:AK108"/>
    <mergeCell ref="AI110:AK110"/>
    <mergeCell ref="AI112:AK112"/>
    <mergeCell ref="AI114:AK114"/>
    <mergeCell ref="AI88:AK88"/>
    <mergeCell ref="AI90:AK90"/>
    <mergeCell ref="AI92:AK92"/>
    <mergeCell ref="AI94:AK94"/>
    <mergeCell ref="AI96:AK96"/>
    <mergeCell ref="AI98:AK98"/>
    <mergeCell ref="AI50:AK50"/>
    <mergeCell ref="AI52:AK52"/>
    <mergeCell ref="AI54:AK54"/>
    <mergeCell ref="AI83:AK83"/>
    <mergeCell ref="AI86:AK86"/>
    <mergeCell ref="AI76:AK76"/>
    <mergeCell ref="AI78:AK78"/>
    <mergeCell ref="AI80:AK80"/>
    <mergeCell ref="AI40:AK40"/>
    <mergeCell ref="AI42:AK42"/>
    <mergeCell ref="AI44:AK44"/>
    <mergeCell ref="AI64:AK64"/>
    <mergeCell ref="AI66:AK66"/>
    <mergeCell ref="AI68:AK68"/>
    <mergeCell ref="AI70:AK70"/>
    <mergeCell ref="AI72:AK72"/>
    <mergeCell ref="AI74:AK74"/>
    <mergeCell ref="AE116:AG116"/>
    <mergeCell ref="AE118:AG118"/>
    <mergeCell ref="AE120:AG120"/>
    <mergeCell ref="AE122:AG122"/>
    <mergeCell ref="AE128:AG128"/>
    <mergeCell ref="AE130:AG130"/>
    <mergeCell ref="AE104:AG104"/>
    <mergeCell ref="AE106:AG106"/>
    <mergeCell ref="AE190:AG190"/>
    <mergeCell ref="AE178:AG178"/>
    <mergeCell ref="AE180:AG180"/>
    <mergeCell ref="AE182:AG182"/>
    <mergeCell ref="AE184:AG184"/>
    <mergeCell ref="AE186:AG186"/>
    <mergeCell ref="AE188:AG188"/>
    <mergeCell ref="AE154:AG154"/>
    <mergeCell ref="AE132:AG132"/>
    <mergeCell ref="AE134:AG134"/>
    <mergeCell ref="AE136:AG136"/>
    <mergeCell ref="AE138:AG138"/>
    <mergeCell ref="AE140:AG140"/>
    <mergeCell ref="AE142:AG142"/>
    <mergeCell ref="AI1:AK1"/>
    <mergeCell ref="AI10:AK10"/>
    <mergeCell ref="AI12:AK12"/>
    <mergeCell ref="AI14:AK14"/>
    <mergeCell ref="AI60:AK60"/>
    <mergeCell ref="AI62:AK62"/>
    <mergeCell ref="AE172:AG172"/>
    <mergeCell ref="AE174:AG174"/>
    <mergeCell ref="AE176:AG176"/>
    <mergeCell ref="AE156:AG156"/>
    <mergeCell ref="AE158:AG158"/>
    <mergeCell ref="AE164:AG164"/>
    <mergeCell ref="AE166:AG166"/>
    <mergeCell ref="AE168:AG168"/>
    <mergeCell ref="AE170:AG170"/>
    <mergeCell ref="AE144:AG144"/>
    <mergeCell ref="AE146:AG146"/>
    <mergeCell ref="AE148:AG148"/>
    <mergeCell ref="AE150:AG150"/>
    <mergeCell ref="AE152:AG152"/>
    <mergeCell ref="AE108:AG108"/>
    <mergeCell ref="AE110:AG110"/>
    <mergeCell ref="AE112:AG112"/>
    <mergeCell ref="AE114:AG114"/>
    <mergeCell ref="AE88:AG88"/>
    <mergeCell ref="AE90:AG90"/>
    <mergeCell ref="AE92:AG92"/>
    <mergeCell ref="AE94:AG94"/>
    <mergeCell ref="AE96:AG96"/>
    <mergeCell ref="AE98:AG98"/>
    <mergeCell ref="AE50:AG50"/>
    <mergeCell ref="AE52:AG52"/>
    <mergeCell ref="AE54:AG54"/>
    <mergeCell ref="AE83:AG83"/>
    <mergeCell ref="AE86:AG86"/>
    <mergeCell ref="AE76:AG76"/>
    <mergeCell ref="AE78:AG78"/>
    <mergeCell ref="AE80:AG80"/>
    <mergeCell ref="AE40:AG40"/>
    <mergeCell ref="AE42:AG42"/>
    <mergeCell ref="AE44:AG44"/>
    <mergeCell ref="AE64:AG64"/>
    <mergeCell ref="AE66:AG66"/>
    <mergeCell ref="AE68:AG68"/>
    <mergeCell ref="AE70:AG70"/>
    <mergeCell ref="AE72:AG72"/>
    <mergeCell ref="AE74:AG74"/>
    <mergeCell ref="AA116:AC116"/>
    <mergeCell ref="AA118:AC118"/>
    <mergeCell ref="AA120:AC120"/>
    <mergeCell ref="AA122:AC122"/>
    <mergeCell ref="AA128:AC128"/>
    <mergeCell ref="AA130:AC130"/>
    <mergeCell ref="AA104:AC104"/>
    <mergeCell ref="AA106:AC106"/>
    <mergeCell ref="AA190:AC190"/>
    <mergeCell ref="AA178:AC178"/>
    <mergeCell ref="AA180:AC180"/>
    <mergeCell ref="AA182:AC182"/>
    <mergeCell ref="AA184:AC184"/>
    <mergeCell ref="AA186:AC186"/>
    <mergeCell ref="AA188:AC188"/>
    <mergeCell ref="AA154:AC154"/>
    <mergeCell ref="AA132:AC132"/>
    <mergeCell ref="AA134:AC134"/>
    <mergeCell ref="AA136:AC136"/>
    <mergeCell ref="AA138:AC138"/>
    <mergeCell ref="AA140:AC140"/>
    <mergeCell ref="AA142:AC142"/>
    <mergeCell ref="AE1:AG1"/>
    <mergeCell ref="AE10:AG10"/>
    <mergeCell ref="AE12:AG12"/>
    <mergeCell ref="AE14:AG14"/>
    <mergeCell ref="AE60:AG60"/>
    <mergeCell ref="AE62:AG62"/>
    <mergeCell ref="AA172:AC172"/>
    <mergeCell ref="AA174:AC174"/>
    <mergeCell ref="AA176:AC176"/>
    <mergeCell ref="AA156:AC156"/>
    <mergeCell ref="AA158:AC158"/>
    <mergeCell ref="AA164:AC164"/>
    <mergeCell ref="AA166:AC166"/>
    <mergeCell ref="AA168:AC168"/>
    <mergeCell ref="AA170:AC170"/>
    <mergeCell ref="AA144:AC144"/>
    <mergeCell ref="AA146:AC146"/>
    <mergeCell ref="AA148:AC148"/>
    <mergeCell ref="AA150:AC150"/>
    <mergeCell ref="AA152:AC152"/>
    <mergeCell ref="AA108:AC108"/>
    <mergeCell ref="AA110:AC110"/>
    <mergeCell ref="AA112:AC112"/>
    <mergeCell ref="AA114:AC114"/>
    <mergeCell ref="AA88:AC88"/>
    <mergeCell ref="AA90:AC90"/>
    <mergeCell ref="AA92:AC92"/>
    <mergeCell ref="AA94:AC94"/>
    <mergeCell ref="AA96:AC96"/>
    <mergeCell ref="AA98:AC98"/>
    <mergeCell ref="AA50:AC50"/>
    <mergeCell ref="AA52:AC52"/>
    <mergeCell ref="AA54:AC54"/>
    <mergeCell ref="AA83:AC83"/>
    <mergeCell ref="AA86:AC86"/>
    <mergeCell ref="AA76:AC76"/>
    <mergeCell ref="AA78:AC78"/>
    <mergeCell ref="AA80:AC80"/>
    <mergeCell ref="AA40:AC40"/>
    <mergeCell ref="AA42:AC42"/>
    <mergeCell ref="AA44:AC44"/>
    <mergeCell ref="AA64:AC64"/>
    <mergeCell ref="AA66:AC66"/>
    <mergeCell ref="AA68:AC68"/>
    <mergeCell ref="AA70:AC70"/>
    <mergeCell ref="AA72:AC72"/>
    <mergeCell ref="AA74:AC74"/>
    <mergeCell ref="W116:Y116"/>
    <mergeCell ref="W118:Y118"/>
    <mergeCell ref="W120:Y120"/>
    <mergeCell ref="W122:Y122"/>
    <mergeCell ref="W128:Y128"/>
    <mergeCell ref="W130:Y130"/>
    <mergeCell ref="W104:Y104"/>
    <mergeCell ref="W106:Y106"/>
    <mergeCell ref="W190:Y190"/>
    <mergeCell ref="W178:Y178"/>
    <mergeCell ref="W180:Y180"/>
    <mergeCell ref="W182:Y182"/>
    <mergeCell ref="W184:Y184"/>
    <mergeCell ref="W186:Y186"/>
    <mergeCell ref="W188:Y188"/>
    <mergeCell ref="W154:Y154"/>
    <mergeCell ref="W132:Y132"/>
    <mergeCell ref="W134:Y134"/>
    <mergeCell ref="W136:Y136"/>
    <mergeCell ref="W138:Y138"/>
    <mergeCell ref="W140:Y140"/>
    <mergeCell ref="W142:Y142"/>
    <mergeCell ref="AA1:AC1"/>
    <mergeCell ref="AA10:AC10"/>
    <mergeCell ref="AA12:AC12"/>
    <mergeCell ref="AA14:AC14"/>
    <mergeCell ref="AA60:AC60"/>
    <mergeCell ref="AA62:AC62"/>
    <mergeCell ref="W172:Y172"/>
    <mergeCell ref="W174:Y174"/>
    <mergeCell ref="W176:Y176"/>
    <mergeCell ref="W156:Y156"/>
    <mergeCell ref="W158:Y158"/>
    <mergeCell ref="W164:Y164"/>
    <mergeCell ref="W166:Y166"/>
    <mergeCell ref="W168:Y168"/>
    <mergeCell ref="W170:Y170"/>
    <mergeCell ref="W144:Y144"/>
    <mergeCell ref="W146:Y146"/>
    <mergeCell ref="W148:Y148"/>
    <mergeCell ref="W150:Y150"/>
    <mergeCell ref="W152:Y152"/>
    <mergeCell ref="W108:Y108"/>
    <mergeCell ref="W110:Y110"/>
    <mergeCell ref="W112:Y112"/>
    <mergeCell ref="W114:Y114"/>
    <mergeCell ref="W96:Y96"/>
    <mergeCell ref="W98:Y98"/>
    <mergeCell ref="W50:Y50"/>
    <mergeCell ref="W52:Y52"/>
    <mergeCell ref="W54:Y54"/>
    <mergeCell ref="W83:Y83"/>
    <mergeCell ref="W86:Y86"/>
    <mergeCell ref="W76:Y76"/>
    <mergeCell ref="W78:Y78"/>
    <mergeCell ref="W80:Y80"/>
    <mergeCell ref="S96:U96"/>
    <mergeCell ref="S98:U98"/>
    <mergeCell ref="S190:U190"/>
    <mergeCell ref="S178:U178"/>
    <mergeCell ref="S180:U180"/>
    <mergeCell ref="S182:U182"/>
    <mergeCell ref="S184:U184"/>
    <mergeCell ref="S186:U186"/>
    <mergeCell ref="S188:U188"/>
    <mergeCell ref="S154:U154"/>
    <mergeCell ref="S132:U132"/>
    <mergeCell ref="S134:U134"/>
    <mergeCell ref="S136:U136"/>
    <mergeCell ref="S138:U138"/>
    <mergeCell ref="S140:U140"/>
    <mergeCell ref="S142:U142"/>
    <mergeCell ref="S144:U144"/>
    <mergeCell ref="S146:U146"/>
    <mergeCell ref="S148:U148"/>
    <mergeCell ref="S150:U150"/>
    <mergeCell ref="S152:U152"/>
    <mergeCell ref="S130:U130"/>
    <mergeCell ref="S104:U104"/>
    <mergeCell ref="S106:U106"/>
    <mergeCell ref="S108:U108"/>
    <mergeCell ref="S172:U172"/>
    <mergeCell ref="S174:U174"/>
    <mergeCell ref="S176:U176"/>
    <mergeCell ref="S156:U156"/>
    <mergeCell ref="S158:U158"/>
    <mergeCell ref="S164:U164"/>
    <mergeCell ref="S166:U166"/>
    <mergeCell ref="S168:U168"/>
    <mergeCell ref="S170:U170"/>
    <mergeCell ref="S110:U110"/>
    <mergeCell ref="S112:U112"/>
    <mergeCell ref="S114:U114"/>
    <mergeCell ref="S116:U116"/>
    <mergeCell ref="S118:U118"/>
    <mergeCell ref="S120:U120"/>
    <mergeCell ref="S122:U122"/>
    <mergeCell ref="S128:U128"/>
    <mergeCell ref="S90:U90"/>
    <mergeCell ref="S92:U92"/>
    <mergeCell ref="S94:U94"/>
    <mergeCell ref="W1:Y1"/>
    <mergeCell ref="W10:Y10"/>
    <mergeCell ref="W12:Y12"/>
    <mergeCell ref="W14:Y14"/>
    <mergeCell ref="W60:Y60"/>
    <mergeCell ref="W62:Y62"/>
    <mergeCell ref="W40:Y40"/>
    <mergeCell ref="W42:Y42"/>
    <mergeCell ref="W44:Y44"/>
    <mergeCell ref="W64:Y64"/>
    <mergeCell ref="W66:Y66"/>
    <mergeCell ref="W68:Y68"/>
    <mergeCell ref="W70:Y70"/>
    <mergeCell ref="W72:Y72"/>
    <mergeCell ref="W74:Y74"/>
    <mergeCell ref="W88:Y88"/>
    <mergeCell ref="W90:Y90"/>
    <mergeCell ref="W92:Y92"/>
    <mergeCell ref="W94:Y94"/>
    <mergeCell ref="S83:U83"/>
    <mergeCell ref="S88:U88"/>
    <mergeCell ref="S86:U86"/>
    <mergeCell ref="S76:U76"/>
    <mergeCell ref="S78:U78"/>
    <mergeCell ref="S80:U80"/>
    <mergeCell ref="S1:U1"/>
    <mergeCell ref="S10:U10"/>
    <mergeCell ref="S12:U12"/>
    <mergeCell ref="S14:U14"/>
    <mergeCell ref="S60:U60"/>
    <mergeCell ref="S62:U62"/>
    <mergeCell ref="S50:U50"/>
    <mergeCell ref="S52:U52"/>
    <mergeCell ref="S54:U54"/>
    <mergeCell ref="S40:U40"/>
    <mergeCell ref="S42:U42"/>
    <mergeCell ref="S44:U44"/>
    <mergeCell ref="S64:U64"/>
    <mergeCell ref="S66:U66"/>
    <mergeCell ref="S68:U68"/>
    <mergeCell ref="S70:U70"/>
    <mergeCell ref="S72:U72"/>
    <mergeCell ref="S74:U74"/>
    <mergeCell ref="O180:Q180"/>
    <mergeCell ref="O182:Q182"/>
    <mergeCell ref="O184:Q184"/>
    <mergeCell ref="O186:Q186"/>
    <mergeCell ref="O188:Q188"/>
    <mergeCell ref="O190:Q190"/>
    <mergeCell ref="O164:Q164"/>
    <mergeCell ref="O166:Q166"/>
    <mergeCell ref="O168:Q168"/>
    <mergeCell ref="O170:Q170"/>
    <mergeCell ref="O172:Q172"/>
    <mergeCell ref="O174:Q174"/>
    <mergeCell ref="O176:Q176"/>
    <mergeCell ref="O178:Q178"/>
    <mergeCell ref="K184:M184"/>
    <mergeCell ref="K186:M186"/>
    <mergeCell ref="K188:M188"/>
    <mergeCell ref="K122:M122"/>
    <mergeCell ref="K83:M83"/>
    <mergeCell ref="K86:M86"/>
    <mergeCell ref="K88:M88"/>
    <mergeCell ref="K90:M90"/>
    <mergeCell ref="K92:M92"/>
    <mergeCell ref="K94:M94"/>
    <mergeCell ref="K180:M180"/>
    <mergeCell ref="K182:M182"/>
    <mergeCell ref="K158:M158"/>
    <mergeCell ref="K164:M164"/>
    <mergeCell ref="K166:M166"/>
    <mergeCell ref="K152:M152"/>
    <mergeCell ref="K154:M154"/>
    <mergeCell ref="K190:M190"/>
    <mergeCell ref="O1:Q1"/>
    <mergeCell ref="O10:Q10"/>
    <mergeCell ref="O12:Q12"/>
    <mergeCell ref="O14:Q14"/>
    <mergeCell ref="O60:Q60"/>
    <mergeCell ref="O62:Q62"/>
    <mergeCell ref="K168:M168"/>
    <mergeCell ref="K170:M170"/>
    <mergeCell ref="K172:M172"/>
    <mergeCell ref="K174:M174"/>
    <mergeCell ref="K176:M176"/>
    <mergeCell ref="K178:M178"/>
    <mergeCell ref="K140:M140"/>
    <mergeCell ref="K142:M142"/>
    <mergeCell ref="K144:M144"/>
    <mergeCell ref="K146:M146"/>
    <mergeCell ref="K148:M148"/>
    <mergeCell ref="K150:M150"/>
    <mergeCell ref="K112:M112"/>
    <mergeCell ref="K114:M114"/>
    <mergeCell ref="K116:M116"/>
    <mergeCell ref="K118:M118"/>
    <mergeCell ref="K120:M120"/>
    <mergeCell ref="G184:I184"/>
    <mergeCell ref="G186:I186"/>
    <mergeCell ref="G188:I188"/>
    <mergeCell ref="G190:I190"/>
    <mergeCell ref="K1:M1"/>
    <mergeCell ref="K10:M10"/>
    <mergeCell ref="K12:M12"/>
    <mergeCell ref="K14:M14"/>
    <mergeCell ref="K60:M60"/>
    <mergeCell ref="K62:M62"/>
    <mergeCell ref="G168:I168"/>
    <mergeCell ref="G170:I170"/>
    <mergeCell ref="G172:I172"/>
    <mergeCell ref="G174:I174"/>
    <mergeCell ref="G176:I176"/>
    <mergeCell ref="G178:I178"/>
    <mergeCell ref="G140:I140"/>
    <mergeCell ref="G142:I142"/>
    <mergeCell ref="G144:I144"/>
    <mergeCell ref="G146:I146"/>
    <mergeCell ref="G148:I148"/>
    <mergeCell ref="G150:I150"/>
    <mergeCell ref="G112:I112"/>
    <mergeCell ref="G114:I114"/>
    <mergeCell ref="G116:I116"/>
    <mergeCell ref="G118:I118"/>
    <mergeCell ref="G120:I120"/>
    <mergeCell ref="G122:I122"/>
    <mergeCell ref="G83:I83"/>
    <mergeCell ref="G86:I86"/>
    <mergeCell ref="G88:I88"/>
    <mergeCell ref="G90:I90"/>
    <mergeCell ref="G92:I92"/>
    <mergeCell ref="G94:I94"/>
    <mergeCell ref="G1:I1"/>
    <mergeCell ref="G10:I10"/>
    <mergeCell ref="G12:I12"/>
    <mergeCell ref="G14:I14"/>
    <mergeCell ref="G60:I60"/>
    <mergeCell ref="G62:I62"/>
    <mergeCell ref="G20:I20"/>
    <mergeCell ref="G24:I24"/>
    <mergeCell ref="G32:I32"/>
    <mergeCell ref="G42:I42"/>
    <mergeCell ref="G44:I44"/>
    <mergeCell ref="O158:Q158"/>
    <mergeCell ref="O132:Q132"/>
    <mergeCell ref="O134:Q134"/>
    <mergeCell ref="O136:Q136"/>
    <mergeCell ref="O138:Q138"/>
    <mergeCell ref="O140:Q140"/>
    <mergeCell ref="O142:Q142"/>
    <mergeCell ref="O144:Q144"/>
    <mergeCell ref="O146:Q146"/>
    <mergeCell ref="O148:Q148"/>
    <mergeCell ref="O150:Q150"/>
    <mergeCell ref="O152:Q152"/>
    <mergeCell ref="O120:Q120"/>
    <mergeCell ref="O122:Q122"/>
    <mergeCell ref="O96:Q96"/>
    <mergeCell ref="O98:Q98"/>
    <mergeCell ref="O104:Q104"/>
    <mergeCell ref="O106:Q106"/>
    <mergeCell ref="O108:Q108"/>
    <mergeCell ref="O110:Q110"/>
    <mergeCell ref="K156:M156"/>
    <mergeCell ref="O154:Q154"/>
    <mergeCell ref="O156:Q156"/>
    <mergeCell ref="K132:M132"/>
    <mergeCell ref="K134:M134"/>
    <mergeCell ref="K136:M136"/>
    <mergeCell ref="K138:M138"/>
    <mergeCell ref="O76:Q76"/>
    <mergeCell ref="O78:Q78"/>
    <mergeCell ref="O54:Q54"/>
    <mergeCell ref="O83:Q83"/>
    <mergeCell ref="O86:Q86"/>
    <mergeCell ref="O88:Q88"/>
    <mergeCell ref="O90:Q90"/>
    <mergeCell ref="O80:Q80"/>
    <mergeCell ref="O40:Q40"/>
    <mergeCell ref="O42:Q42"/>
    <mergeCell ref="O44:Q44"/>
    <mergeCell ref="O50:Q50"/>
    <mergeCell ref="O52:Q52"/>
    <mergeCell ref="O64:Q64"/>
    <mergeCell ref="O66:Q66"/>
    <mergeCell ref="O68:Q68"/>
    <mergeCell ref="O70:Q70"/>
    <mergeCell ref="O72:Q72"/>
    <mergeCell ref="O74:Q74"/>
    <mergeCell ref="G128:I128"/>
    <mergeCell ref="G130:I130"/>
    <mergeCell ref="G104:I104"/>
    <mergeCell ref="G106:I106"/>
    <mergeCell ref="G108:I108"/>
    <mergeCell ref="G110:I110"/>
    <mergeCell ref="G96:I96"/>
    <mergeCell ref="G98:I98"/>
    <mergeCell ref="O92:Q92"/>
    <mergeCell ref="O94:Q94"/>
    <mergeCell ref="K128:M128"/>
    <mergeCell ref="K130:M130"/>
    <mergeCell ref="O128:Q128"/>
    <mergeCell ref="O130:Q130"/>
    <mergeCell ref="K104:M104"/>
    <mergeCell ref="K106:M106"/>
    <mergeCell ref="K108:M108"/>
    <mergeCell ref="K110:M110"/>
    <mergeCell ref="K96:M96"/>
    <mergeCell ref="K98:M98"/>
    <mergeCell ref="O112:Q112"/>
    <mergeCell ref="O114:Q114"/>
    <mergeCell ref="O116:Q116"/>
    <mergeCell ref="O118:Q118"/>
    <mergeCell ref="G180:I180"/>
    <mergeCell ref="G182:I182"/>
    <mergeCell ref="G156:I156"/>
    <mergeCell ref="G158:I158"/>
    <mergeCell ref="G164:I164"/>
    <mergeCell ref="G166:I166"/>
    <mergeCell ref="G152:I152"/>
    <mergeCell ref="G154:I154"/>
    <mergeCell ref="G132:I132"/>
    <mergeCell ref="G134:I134"/>
    <mergeCell ref="G136:I136"/>
    <mergeCell ref="G138:I138"/>
    <mergeCell ref="G72:I72"/>
    <mergeCell ref="G74:I74"/>
    <mergeCell ref="G76:I76"/>
    <mergeCell ref="G78:I78"/>
    <mergeCell ref="G80:I80"/>
    <mergeCell ref="G40:I40"/>
    <mergeCell ref="K64:M64"/>
    <mergeCell ref="K66:M66"/>
    <mergeCell ref="K68:M68"/>
    <mergeCell ref="K70:M70"/>
    <mergeCell ref="K50:M50"/>
    <mergeCell ref="K52:M52"/>
    <mergeCell ref="K54:M54"/>
    <mergeCell ref="K42:M42"/>
    <mergeCell ref="K44:M44"/>
    <mergeCell ref="K72:M72"/>
    <mergeCell ref="K74:M74"/>
    <mergeCell ref="K76:M76"/>
    <mergeCell ref="K78:M78"/>
    <mergeCell ref="K80:M80"/>
    <mergeCell ref="K40:M40"/>
    <mergeCell ref="G50:I50"/>
    <mergeCell ref="G52:I52"/>
    <mergeCell ref="G54:I54"/>
    <mergeCell ref="G64:I64"/>
    <mergeCell ref="G66:I66"/>
    <mergeCell ref="G68:I68"/>
    <mergeCell ref="G70:I70"/>
    <mergeCell ref="C188:E188"/>
    <mergeCell ref="C190:E190"/>
    <mergeCell ref="C62:E62"/>
    <mergeCell ref="C64:E64"/>
    <mergeCell ref="C66:E66"/>
    <mergeCell ref="C68:E68"/>
    <mergeCell ref="C70:E70"/>
    <mergeCell ref="C72:E72"/>
    <mergeCell ref="C74:E74"/>
    <mergeCell ref="C176:E176"/>
    <mergeCell ref="C178:E178"/>
    <mergeCell ref="C180:E180"/>
    <mergeCell ref="C182:E182"/>
    <mergeCell ref="C184:E184"/>
    <mergeCell ref="C186:E186"/>
    <mergeCell ref="C164:E164"/>
    <mergeCell ref="C166:E166"/>
    <mergeCell ref="C168:E168"/>
    <mergeCell ref="C170:E170"/>
    <mergeCell ref="C172:E172"/>
    <mergeCell ref="C174:E174"/>
    <mergeCell ref="C148:E148"/>
    <mergeCell ref="C150:E150"/>
    <mergeCell ref="C152:E152"/>
    <mergeCell ref="C154:E154"/>
    <mergeCell ref="C156:E156"/>
    <mergeCell ref="C158:E158"/>
    <mergeCell ref="C138:E138"/>
    <mergeCell ref="C140:E140"/>
    <mergeCell ref="C142:E142"/>
    <mergeCell ref="C144:E144"/>
    <mergeCell ref="C146:E146"/>
    <mergeCell ref="C128:E128"/>
    <mergeCell ref="C130:E130"/>
    <mergeCell ref="C132:E132"/>
    <mergeCell ref="C134:E134"/>
    <mergeCell ref="C136:E136"/>
    <mergeCell ref="C122:E122"/>
    <mergeCell ref="C110:E110"/>
    <mergeCell ref="C112:E112"/>
    <mergeCell ref="C114:E114"/>
    <mergeCell ref="C116:E116"/>
    <mergeCell ref="C118:E118"/>
    <mergeCell ref="C120:E120"/>
    <mergeCell ref="C94:E94"/>
    <mergeCell ref="C96:E96"/>
    <mergeCell ref="C98:E98"/>
    <mergeCell ref="C104:E104"/>
    <mergeCell ref="C106:E106"/>
    <mergeCell ref="C108:E108"/>
    <mergeCell ref="C52:E52"/>
    <mergeCell ref="C54:E54"/>
    <mergeCell ref="C86:E86"/>
    <mergeCell ref="C88:E88"/>
    <mergeCell ref="C90:E90"/>
    <mergeCell ref="C92:E92"/>
    <mergeCell ref="C83:E83"/>
    <mergeCell ref="C1:E1"/>
    <mergeCell ref="C60:E60"/>
    <mergeCell ref="C40:E40"/>
    <mergeCell ref="C76:E76"/>
    <mergeCell ref="C78:E78"/>
    <mergeCell ref="C80:E80"/>
    <mergeCell ref="C10:E10"/>
    <mergeCell ref="C12:E12"/>
    <mergeCell ref="C14:E14"/>
    <mergeCell ref="C42:E42"/>
    <mergeCell ref="C44:E44"/>
    <mergeCell ref="C50:E50"/>
    <mergeCell ref="C20:E20"/>
    <mergeCell ref="C24:E24"/>
    <mergeCell ref="C32:E32"/>
    <mergeCell ref="K20:M20"/>
    <mergeCell ref="O20:Q20"/>
    <mergeCell ref="S20:U20"/>
    <mergeCell ref="W20:Y20"/>
    <mergeCell ref="AA20:AC20"/>
    <mergeCell ref="AE20:AG20"/>
    <mergeCell ref="AI20:AK20"/>
    <mergeCell ref="AM20:AO20"/>
    <mergeCell ref="C22:E22"/>
    <mergeCell ref="G22:I22"/>
    <mergeCell ref="K22:M22"/>
    <mergeCell ref="O22:Q22"/>
    <mergeCell ref="S22:U22"/>
    <mergeCell ref="W22:Y22"/>
    <mergeCell ref="AA22:AC22"/>
    <mergeCell ref="AE22:AG22"/>
    <mergeCell ref="AI22:AK22"/>
    <mergeCell ref="AM22:AO22"/>
    <mergeCell ref="K24:M24"/>
    <mergeCell ref="O24:Q24"/>
    <mergeCell ref="S24:U24"/>
    <mergeCell ref="W24:Y24"/>
    <mergeCell ref="AA24:AC24"/>
    <mergeCell ref="AE24:AG24"/>
    <mergeCell ref="AI24:AK24"/>
    <mergeCell ref="AM24:AO24"/>
    <mergeCell ref="C30:E30"/>
    <mergeCell ref="G30:I30"/>
    <mergeCell ref="K30:M30"/>
    <mergeCell ref="O30:Q30"/>
    <mergeCell ref="S30:U30"/>
    <mergeCell ref="W30:Y30"/>
    <mergeCell ref="AA30:AC30"/>
    <mergeCell ref="AE30:AG30"/>
    <mergeCell ref="AI30:AK30"/>
    <mergeCell ref="AM30:AO30"/>
    <mergeCell ref="K32:M32"/>
    <mergeCell ref="O32:Q32"/>
    <mergeCell ref="S32:U32"/>
    <mergeCell ref="W32:Y32"/>
    <mergeCell ref="AA32:AC32"/>
    <mergeCell ref="AE32:AG32"/>
    <mergeCell ref="AI32:AK32"/>
    <mergeCell ref="AM32:AO32"/>
    <mergeCell ref="C34:E34"/>
    <mergeCell ref="G34:I34"/>
    <mergeCell ref="K34:M34"/>
    <mergeCell ref="O34:Q34"/>
    <mergeCell ref="S34:U34"/>
    <mergeCell ref="W34:Y34"/>
    <mergeCell ref="AA34:AC34"/>
    <mergeCell ref="AE34:AG34"/>
    <mergeCell ref="AI34:AK34"/>
    <mergeCell ref="AM34:AO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P31"/>
  <sheetViews>
    <sheetView showGridLines="0" showZeros="0" topLeftCell="A4" zoomScale="70" zoomScaleNormal="70" workbookViewId="0">
      <selection activeCell="C8" sqref="C8"/>
    </sheetView>
  </sheetViews>
  <sheetFormatPr baseColWidth="10" defaultRowHeight="15"/>
  <cols>
    <col min="2" max="2" width="2.85546875" customWidth="1"/>
    <col min="3" max="3" width="18.140625" customWidth="1"/>
    <col min="4" max="4" width="11.42578125" customWidth="1"/>
    <col min="5" max="5" width="8.140625" customWidth="1"/>
    <col min="6" max="6" width="8.42578125" customWidth="1"/>
    <col min="7" max="7" width="9.42578125" customWidth="1"/>
    <col min="8" max="8" width="18.7109375" customWidth="1"/>
    <col min="9" max="9" width="17.7109375" customWidth="1"/>
    <col min="10" max="10" width="17.85546875" customWidth="1"/>
    <col min="11" max="11" width="17.28515625" customWidth="1"/>
    <col min="12" max="12" width="17.85546875" customWidth="1"/>
    <col min="13" max="13" width="17.28515625" customWidth="1"/>
    <col min="14" max="14" width="12" customWidth="1"/>
    <col min="15" max="15" width="3.140625" customWidth="1"/>
    <col min="17" max="17" width="7.5703125" bestFit="1" customWidth="1"/>
    <col min="18" max="18" width="10.28515625" bestFit="1" customWidth="1"/>
  </cols>
  <sheetData>
    <row r="1" spans="2:15" ht="21.75" customHeight="1" thickBot="1"/>
    <row r="2" spans="2:15" ht="44.25" customHeight="1" thickBot="1">
      <c r="B2" s="156" t="s">
        <v>17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8"/>
    </row>
    <row r="3" spans="2:15" ht="18" customHeight="1" thickBot="1">
      <c r="H3" s="2"/>
      <c r="I3" s="2"/>
      <c r="J3" s="2"/>
      <c r="K3" s="2"/>
      <c r="L3" s="2"/>
      <c r="M3" s="2"/>
      <c r="N3" s="2"/>
    </row>
    <row r="4" spans="2:15" ht="13.5" customHeight="1" thickBot="1">
      <c r="B4" s="10"/>
      <c r="C4" s="18"/>
      <c r="D4" s="18"/>
      <c r="E4" s="18"/>
      <c r="F4" s="18"/>
      <c r="G4" s="18"/>
      <c r="H4" s="19"/>
      <c r="I4" s="19"/>
      <c r="J4" s="19"/>
      <c r="K4" s="19"/>
      <c r="L4" s="19"/>
      <c r="M4" s="19"/>
      <c r="N4" s="19"/>
      <c r="O4" s="11"/>
    </row>
    <row r="5" spans="2:15" s="1" customFormat="1" ht="88.5" customHeight="1" thickBot="1">
      <c r="B5" s="20"/>
      <c r="C5" s="7"/>
      <c r="D5" s="17"/>
      <c r="E5" s="17"/>
      <c r="F5" s="17"/>
      <c r="G5" s="17"/>
      <c r="H5" s="7"/>
      <c r="I5" s="8"/>
      <c r="J5" s="8"/>
      <c r="K5" s="7"/>
      <c r="L5" s="7"/>
      <c r="M5" s="7"/>
      <c r="N5" s="17"/>
      <c r="O5" s="21"/>
    </row>
    <row r="6" spans="2:15" s="1" customFormat="1" ht="33" customHeight="1" thickBot="1">
      <c r="B6" s="20"/>
      <c r="C6" s="9" t="s">
        <v>47</v>
      </c>
      <c r="D6" s="9" t="s">
        <v>6</v>
      </c>
      <c r="E6" s="9" t="s">
        <v>103</v>
      </c>
      <c r="F6" s="9" t="s">
        <v>102</v>
      </c>
      <c r="G6" s="9" t="s">
        <v>101</v>
      </c>
      <c r="H6" s="9" t="s">
        <v>5</v>
      </c>
      <c r="I6" s="9" t="s">
        <v>7</v>
      </c>
      <c r="J6" s="9" t="s">
        <v>4</v>
      </c>
      <c r="K6" s="9" t="s">
        <v>3</v>
      </c>
      <c r="L6" s="9" t="s">
        <v>2</v>
      </c>
      <c r="M6" s="9" t="s">
        <v>1</v>
      </c>
      <c r="N6" s="95" t="s">
        <v>106</v>
      </c>
      <c r="O6" s="21"/>
    </row>
    <row r="7" spans="2:15" s="3" customFormat="1" ht="15" customHeight="1" thickBot="1">
      <c r="B7" s="22"/>
      <c r="C7" s="132"/>
      <c r="D7" s="133"/>
      <c r="E7" s="89"/>
      <c r="F7" s="89"/>
      <c r="G7" s="89"/>
      <c r="H7" s="89"/>
      <c r="I7" s="89"/>
      <c r="J7" s="89"/>
      <c r="K7" s="89"/>
      <c r="L7" s="89"/>
      <c r="M7" s="134"/>
      <c r="N7" s="89"/>
      <c r="O7" s="23"/>
    </row>
    <row r="8" spans="2:15" s="3" customFormat="1" ht="15" customHeight="1" thickBot="1">
      <c r="B8" s="22"/>
      <c r="C8" s="135"/>
      <c r="D8" s="136"/>
      <c r="E8" s="137"/>
      <c r="F8" s="137"/>
      <c r="G8" s="89"/>
      <c r="H8" s="89"/>
      <c r="I8" s="89"/>
      <c r="J8" s="89"/>
      <c r="K8" s="89"/>
      <c r="L8" s="89"/>
      <c r="M8" s="134"/>
      <c r="N8" s="89"/>
      <c r="O8" s="23"/>
    </row>
    <row r="9" spans="2:15" s="3" customFormat="1" ht="15" customHeight="1" thickBot="1">
      <c r="B9" s="22"/>
      <c r="C9" s="138"/>
      <c r="D9" s="136"/>
      <c r="E9" s="137"/>
      <c r="F9" s="137"/>
      <c r="G9" s="89"/>
      <c r="H9" s="89"/>
      <c r="I9" s="89"/>
      <c r="J9" s="89"/>
      <c r="K9" s="89"/>
      <c r="L9" s="89"/>
      <c r="M9" s="134"/>
      <c r="N9" s="89"/>
      <c r="O9" s="23"/>
    </row>
    <row r="10" spans="2:15" s="3" customFormat="1" ht="15" customHeight="1" thickBot="1">
      <c r="B10" s="22"/>
      <c r="C10" s="138"/>
      <c r="D10" s="136"/>
      <c r="E10" s="137"/>
      <c r="F10" s="137"/>
      <c r="G10" s="89"/>
      <c r="H10" s="89"/>
      <c r="I10" s="89"/>
      <c r="J10" s="89"/>
      <c r="K10" s="89"/>
      <c r="L10" s="89"/>
      <c r="M10" s="134"/>
      <c r="N10" s="89"/>
      <c r="O10" s="23"/>
    </row>
    <row r="11" spans="2:15" s="3" customFormat="1" ht="15" customHeight="1" thickBot="1">
      <c r="B11" s="22"/>
      <c r="C11" s="138"/>
      <c r="D11" s="136"/>
      <c r="E11" s="137"/>
      <c r="F11" s="137"/>
      <c r="G11" s="89"/>
      <c r="H11" s="89"/>
      <c r="I11" s="89"/>
      <c r="J11" s="89"/>
      <c r="K11" s="89"/>
      <c r="L11" s="89"/>
      <c r="M11" s="134"/>
      <c r="N11" s="89"/>
      <c r="O11" s="23"/>
    </row>
    <row r="12" spans="2:15" s="3" customFormat="1" ht="15" customHeight="1" thickBot="1">
      <c r="B12" s="22"/>
      <c r="C12" s="138"/>
      <c r="D12" s="137"/>
      <c r="E12" s="137"/>
      <c r="F12" s="137"/>
      <c r="G12" s="89"/>
      <c r="H12" s="89"/>
      <c r="I12" s="89"/>
      <c r="J12" s="89"/>
      <c r="K12" s="89"/>
      <c r="L12" s="89"/>
      <c r="M12" s="134"/>
      <c r="N12" s="89"/>
      <c r="O12" s="23"/>
    </row>
    <row r="13" spans="2:15" s="3" customFormat="1" ht="15" customHeight="1" thickBot="1">
      <c r="B13" s="22"/>
      <c r="C13" s="138"/>
      <c r="D13" s="137"/>
      <c r="E13" s="137"/>
      <c r="F13" s="137"/>
      <c r="G13" s="89"/>
      <c r="H13" s="89"/>
      <c r="I13" s="89"/>
      <c r="J13" s="89"/>
      <c r="K13" s="89"/>
      <c r="L13" s="89"/>
      <c r="M13" s="134"/>
      <c r="N13" s="89">
        <f>H13+I13+J13+K13+L13+D27+F27+H27+I27+J27+K27+'Onglet Installations'!D13+'Onglet Installations'!E13+'Onglet Installations'!F13+'Onglet Installations'!G13+'Onglet Installations'!H13+'Onglet Installations'!I13+'Onglet Installations'!J13</f>
        <v>0</v>
      </c>
      <c r="O13" s="23"/>
    </row>
    <row r="14" spans="2:15" s="3" customFormat="1" ht="15" customHeight="1" thickBot="1">
      <c r="B14" s="22"/>
      <c r="C14" s="138"/>
      <c r="D14" s="137"/>
      <c r="E14" s="137"/>
      <c r="F14" s="137"/>
      <c r="G14" s="89"/>
      <c r="H14" s="89"/>
      <c r="I14" s="89"/>
      <c r="J14" s="89"/>
      <c r="K14" s="89"/>
      <c r="L14" s="89"/>
      <c r="M14" s="134"/>
      <c r="N14" s="89">
        <f>H14+I14+J14+K14+L14+D28+F28+H28+I28+J28+K28+'Onglet Installations'!D14+'Onglet Installations'!E14+'Onglet Installations'!F14+'Onglet Installations'!G14+'Onglet Installations'!H14+'Onglet Installations'!I14+'Onglet Installations'!J14</f>
        <v>0</v>
      </c>
      <c r="O14" s="23"/>
    </row>
    <row r="15" spans="2:15" s="3" customFormat="1" ht="15" customHeight="1" thickBot="1">
      <c r="B15" s="22"/>
      <c r="C15" s="138"/>
      <c r="D15" s="137"/>
      <c r="E15" s="137"/>
      <c r="F15" s="137"/>
      <c r="G15" s="89"/>
      <c r="H15" s="89"/>
      <c r="I15" s="89"/>
      <c r="J15" s="89"/>
      <c r="K15" s="89"/>
      <c r="L15" s="89"/>
      <c r="M15" s="134"/>
      <c r="N15" s="89">
        <f>H15+I15+J15+K15+L15+D29+F29+H29+I29+J29+K29+'Onglet Installations'!D15+'Onglet Installations'!E15+'Onglet Installations'!F15+'Onglet Installations'!G15+'Onglet Installations'!H15+'Onglet Installations'!I15+'Onglet Installations'!J15</f>
        <v>0</v>
      </c>
      <c r="O15" s="23"/>
    </row>
    <row r="16" spans="2:15" ht="15.75" thickBot="1">
      <c r="B16" s="24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6"/>
    </row>
    <row r="17" spans="2:16" ht="15.75" thickBot="1"/>
    <row r="18" spans="2:16" ht="20.25" customHeight="1" thickBot="1">
      <c r="B18" s="10"/>
      <c r="C18" s="18"/>
      <c r="D18" s="18"/>
      <c r="E18" s="18"/>
      <c r="F18" s="18"/>
      <c r="G18" s="18"/>
      <c r="H18" s="19"/>
      <c r="I18" s="19"/>
      <c r="J18" s="19"/>
      <c r="K18" s="19"/>
      <c r="L18" s="91"/>
      <c r="M18" s="94"/>
      <c r="N18" s="94"/>
      <c r="O18" s="1"/>
      <c r="P18" s="1"/>
    </row>
    <row r="19" spans="2:16" ht="89.25" customHeight="1" thickBot="1">
      <c r="B19" s="20"/>
      <c r="C19" s="12"/>
      <c r="D19" s="159"/>
      <c r="E19" s="160"/>
      <c r="F19" s="159"/>
      <c r="G19" s="160"/>
      <c r="H19" s="14"/>
      <c r="I19" s="15"/>
      <c r="J19" s="15"/>
      <c r="K19" s="13"/>
      <c r="L19" s="92"/>
      <c r="M19" s="1"/>
      <c r="N19" s="1"/>
      <c r="O19" s="1"/>
      <c r="P19" s="1"/>
    </row>
    <row r="20" spans="2:16" ht="31.5" customHeight="1" thickBot="1">
      <c r="B20" s="20"/>
      <c r="C20" s="16" t="s">
        <v>47</v>
      </c>
      <c r="D20" s="161" t="s">
        <v>11</v>
      </c>
      <c r="E20" s="162"/>
      <c r="F20" s="161" t="s">
        <v>12</v>
      </c>
      <c r="G20" s="162"/>
      <c r="H20" s="9" t="s">
        <v>13</v>
      </c>
      <c r="I20" s="9" t="s">
        <v>14</v>
      </c>
      <c r="J20" s="9" t="s">
        <v>15</v>
      </c>
      <c r="K20" s="9" t="s">
        <v>16</v>
      </c>
      <c r="L20" s="90"/>
      <c r="M20" s="6"/>
      <c r="N20" s="6"/>
      <c r="O20" s="1"/>
      <c r="P20" s="1"/>
    </row>
    <row r="21" spans="2:16" ht="15.75" thickBot="1">
      <c r="B21" s="22"/>
      <c r="C21" s="132">
        <f>C7</f>
        <v>0</v>
      </c>
      <c r="D21" s="163"/>
      <c r="E21" s="164"/>
      <c r="F21" s="163"/>
      <c r="G21" s="164"/>
      <c r="H21" s="137"/>
      <c r="I21" s="137"/>
      <c r="J21" s="137"/>
      <c r="K21" s="137"/>
      <c r="L21" s="93"/>
      <c r="M21" s="4"/>
      <c r="N21" s="4"/>
      <c r="O21" s="3"/>
      <c r="P21" s="1"/>
    </row>
    <row r="22" spans="2:16" ht="15.75" thickBot="1">
      <c r="B22" s="22"/>
      <c r="C22" s="132">
        <f t="shared" ref="C22:C29" si="0">C8</f>
        <v>0</v>
      </c>
      <c r="D22" s="163"/>
      <c r="E22" s="164"/>
      <c r="F22" s="154"/>
      <c r="G22" s="155"/>
      <c r="H22" s="137"/>
      <c r="I22" s="137"/>
      <c r="J22" s="137"/>
      <c r="K22" s="137"/>
      <c r="L22" s="93"/>
      <c r="M22" s="4"/>
      <c r="N22" s="4"/>
      <c r="O22" s="3"/>
      <c r="P22" s="1"/>
    </row>
    <row r="23" spans="2:16" ht="15.75" thickBot="1">
      <c r="B23" s="22"/>
      <c r="C23" s="132">
        <f t="shared" si="0"/>
        <v>0</v>
      </c>
      <c r="D23" s="163"/>
      <c r="E23" s="164"/>
      <c r="F23" s="154"/>
      <c r="G23" s="155"/>
      <c r="H23" s="137"/>
      <c r="I23" s="137"/>
      <c r="J23" s="137"/>
      <c r="K23" s="137"/>
      <c r="L23" s="93"/>
      <c r="M23" s="4"/>
      <c r="N23" s="4"/>
      <c r="O23" s="3"/>
      <c r="P23" s="1"/>
    </row>
    <row r="24" spans="2:16" ht="15.75" thickBot="1">
      <c r="B24" s="22"/>
      <c r="C24" s="132">
        <f t="shared" si="0"/>
        <v>0</v>
      </c>
      <c r="D24" s="163"/>
      <c r="E24" s="164"/>
      <c r="F24" s="154"/>
      <c r="G24" s="155"/>
      <c r="H24" s="137"/>
      <c r="I24" s="137"/>
      <c r="J24" s="137"/>
      <c r="K24" s="137"/>
      <c r="L24" s="93"/>
      <c r="M24" s="4"/>
      <c r="N24" s="4"/>
      <c r="O24" s="3"/>
      <c r="P24" s="1"/>
    </row>
    <row r="25" spans="2:16" ht="15.75" thickBot="1">
      <c r="B25" s="22"/>
      <c r="C25" s="132">
        <f t="shared" si="0"/>
        <v>0</v>
      </c>
      <c r="D25" s="163"/>
      <c r="E25" s="164"/>
      <c r="F25" s="154"/>
      <c r="G25" s="155"/>
      <c r="H25" s="137"/>
      <c r="I25" s="137"/>
      <c r="J25" s="137"/>
      <c r="K25" s="137"/>
      <c r="L25" s="93"/>
      <c r="M25" s="4"/>
      <c r="N25" s="4"/>
      <c r="O25" s="3"/>
      <c r="P25" s="1"/>
    </row>
    <row r="26" spans="2:16" ht="15.75" thickBot="1">
      <c r="B26" s="22"/>
      <c r="C26" s="132">
        <f t="shared" si="0"/>
        <v>0</v>
      </c>
      <c r="D26" s="163"/>
      <c r="E26" s="164"/>
      <c r="F26" s="154"/>
      <c r="G26" s="155"/>
      <c r="H26" s="137"/>
      <c r="I26" s="137"/>
      <c r="J26" s="137"/>
      <c r="K26" s="137"/>
      <c r="L26" s="93"/>
      <c r="M26" s="4"/>
      <c r="N26" s="4"/>
      <c r="O26" s="3"/>
      <c r="P26" s="1"/>
    </row>
    <row r="27" spans="2:16" ht="15.75" thickBot="1">
      <c r="B27" s="22"/>
      <c r="C27" s="132">
        <f t="shared" si="0"/>
        <v>0</v>
      </c>
      <c r="D27" s="163"/>
      <c r="E27" s="164"/>
      <c r="F27" s="154"/>
      <c r="G27" s="155"/>
      <c r="H27" s="137"/>
      <c r="I27" s="137"/>
      <c r="J27" s="137"/>
      <c r="K27" s="137"/>
      <c r="L27" s="93"/>
      <c r="M27" s="4"/>
      <c r="N27" s="4"/>
      <c r="O27" s="3"/>
      <c r="P27" s="1"/>
    </row>
    <row r="28" spans="2:16" ht="15.75" thickBot="1">
      <c r="B28" s="22"/>
      <c r="C28" s="132">
        <f t="shared" si="0"/>
        <v>0</v>
      </c>
      <c r="D28" s="163"/>
      <c r="E28" s="164"/>
      <c r="F28" s="154"/>
      <c r="G28" s="155"/>
      <c r="H28" s="137"/>
      <c r="I28" s="137"/>
      <c r="J28" s="137"/>
      <c r="K28" s="137"/>
      <c r="L28" s="93"/>
      <c r="M28" s="4"/>
      <c r="N28" s="4"/>
      <c r="O28" s="3"/>
      <c r="P28" s="1"/>
    </row>
    <row r="29" spans="2:16" ht="15.75" thickBot="1">
      <c r="B29" s="22"/>
      <c r="C29" s="132">
        <f t="shared" si="0"/>
        <v>0</v>
      </c>
      <c r="D29" s="163"/>
      <c r="E29" s="164"/>
      <c r="F29" s="154"/>
      <c r="G29" s="155"/>
      <c r="H29" s="137"/>
      <c r="I29" s="137"/>
      <c r="J29" s="137"/>
      <c r="K29" s="137"/>
      <c r="L29" s="93"/>
      <c r="M29" s="4"/>
      <c r="N29" s="4"/>
      <c r="O29" s="3"/>
      <c r="P29" s="1"/>
    </row>
    <row r="30" spans="2:16" ht="15.75" thickBot="1">
      <c r="B30" s="24"/>
      <c r="C30" s="25"/>
      <c r="D30" s="25"/>
      <c r="E30" s="25"/>
      <c r="F30" s="25"/>
      <c r="G30" s="25"/>
      <c r="H30" s="25"/>
      <c r="I30" s="25"/>
      <c r="J30" s="25"/>
      <c r="K30" s="25"/>
      <c r="L30" s="26"/>
      <c r="M30" s="1"/>
      <c r="N30" s="1"/>
      <c r="O30" s="1"/>
      <c r="P30" s="1"/>
    </row>
    <row r="31" spans="2:16">
      <c r="M31" s="5"/>
      <c r="N31" s="5"/>
      <c r="O31" s="5"/>
      <c r="P31" s="5"/>
    </row>
  </sheetData>
  <sheetProtection password="C7EC" sheet="1" objects="1" scenarios="1"/>
  <mergeCells count="23">
    <mergeCell ref="F28:G28"/>
    <mergeCell ref="F29:G29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F23:G23"/>
    <mergeCell ref="F24:G24"/>
    <mergeCell ref="F25:G25"/>
    <mergeCell ref="F26:G26"/>
    <mergeCell ref="F27:G27"/>
    <mergeCell ref="B2:O2"/>
    <mergeCell ref="F19:G19"/>
    <mergeCell ref="F20:G20"/>
    <mergeCell ref="F21:G21"/>
    <mergeCell ref="F22:G2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6"/>
  <sheetViews>
    <sheetView showGridLines="0" showZeros="0" zoomScale="70" zoomScaleNormal="70" workbookViewId="0">
      <selection activeCell="D7" sqref="D7:I13"/>
    </sheetView>
  </sheetViews>
  <sheetFormatPr baseColWidth="10" defaultRowHeight="15"/>
  <cols>
    <col min="1" max="1" width="11.42578125" style="27"/>
    <col min="2" max="2" width="3.42578125" style="27" customWidth="1"/>
    <col min="3" max="3" width="18.42578125" style="27" customWidth="1"/>
    <col min="4" max="4" width="18.85546875" style="27" customWidth="1"/>
    <col min="5" max="10" width="20.28515625" style="27" customWidth="1"/>
    <col min="11" max="11" width="3.85546875" style="27" customWidth="1"/>
    <col min="12" max="16384" width="11.42578125" style="27"/>
  </cols>
  <sheetData>
    <row r="1" spans="1:11" ht="15.75" thickBot="1"/>
    <row r="2" spans="1:11" ht="42" customHeight="1" thickBot="1">
      <c r="B2" s="165" t="s">
        <v>26</v>
      </c>
      <c r="C2" s="166"/>
      <c r="D2" s="166"/>
      <c r="E2" s="166"/>
      <c r="F2" s="166"/>
      <c r="G2" s="166"/>
      <c r="H2" s="166"/>
      <c r="I2" s="166"/>
      <c r="J2" s="166"/>
      <c r="K2" s="167"/>
    </row>
    <row r="3" spans="1:11" ht="26.25" thickBot="1">
      <c r="D3" s="28"/>
      <c r="E3" s="28"/>
      <c r="F3" s="28"/>
      <c r="G3" s="28"/>
      <c r="H3" s="28"/>
      <c r="I3" s="28"/>
      <c r="J3" s="28"/>
    </row>
    <row r="4" spans="1:11" ht="16.5" customHeight="1" thickBot="1">
      <c r="B4" s="29"/>
      <c r="C4" s="30"/>
      <c r="D4" s="31"/>
      <c r="E4" s="31"/>
      <c r="F4" s="31"/>
      <c r="G4" s="31"/>
      <c r="H4" s="31"/>
      <c r="I4" s="31"/>
      <c r="J4" s="31"/>
      <c r="K4" s="32"/>
    </row>
    <row r="5" spans="1:11" ht="91.5" customHeight="1" thickBot="1">
      <c r="A5" s="36"/>
      <c r="B5" s="33"/>
      <c r="C5" s="49"/>
      <c r="D5" s="32"/>
      <c r="E5" s="50"/>
      <c r="F5" s="50"/>
      <c r="G5" s="49"/>
      <c r="H5" s="49"/>
      <c r="I5" s="49"/>
      <c r="J5" s="32"/>
      <c r="K5" s="51"/>
    </row>
    <row r="6" spans="1:11" ht="30" customHeight="1" thickBot="1">
      <c r="A6" s="36"/>
      <c r="B6" s="33"/>
      <c r="C6" s="37" t="s">
        <v>0</v>
      </c>
      <c r="D6" s="52" t="s">
        <v>18</v>
      </c>
      <c r="E6" s="37" t="s">
        <v>19</v>
      </c>
      <c r="F6" s="37" t="s">
        <v>20</v>
      </c>
      <c r="G6" s="37" t="s">
        <v>21</v>
      </c>
      <c r="H6" s="37" t="s">
        <v>22</v>
      </c>
      <c r="I6" s="37" t="s">
        <v>23</v>
      </c>
      <c r="J6" s="37" t="s">
        <v>24</v>
      </c>
      <c r="K6" s="51"/>
    </row>
    <row r="7" spans="1:11" ht="15.75" thickBot="1">
      <c r="A7" s="39"/>
      <c r="B7" s="40"/>
      <c r="C7" s="53">
        <f>'Onglet Ressources'!C7</f>
        <v>0</v>
      </c>
      <c r="D7" s="89"/>
      <c r="E7" s="89"/>
      <c r="F7" s="89"/>
      <c r="G7" s="89"/>
      <c r="H7" s="89"/>
      <c r="I7" s="89"/>
      <c r="J7" s="89"/>
      <c r="K7" s="54"/>
    </row>
    <row r="8" spans="1:11" ht="15.75" thickBot="1">
      <c r="A8" s="39"/>
      <c r="B8" s="40"/>
      <c r="C8" s="53">
        <f>'Onglet Ressources'!C8</f>
        <v>0</v>
      </c>
      <c r="D8" s="89"/>
      <c r="E8" s="89"/>
      <c r="F8" s="89"/>
      <c r="G8" s="89"/>
      <c r="H8" s="89"/>
      <c r="I8" s="89"/>
      <c r="J8" s="89">
        <v>0</v>
      </c>
      <c r="K8" s="54"/>
    </row>
    <row r="9" spans="1:11" ht="15.75" thickBot="1">
      <c r="A9" s="39"/>
      <c r="B9" s="40"/>
      <c r="C9" s="53">
        <f>'Onglet Ressources'!C9</f>
        <v>0</v>
      </c>
      <c r="D9" s="89"/>
      <c r="E9" s="89"/>
      <c r="F9" s="89"/>
      <c r="G9" s="89"/>
      <c r="H9" s="89"/>
      <c r="I9" s="89"/>
      <c r="J9" s="89">
        <v>0</v>
      </c>
      <c r="K9" s="54"/>
    </row>
    <row r="10" spans="1:11" ht="15.75" thickBot="1">
      <c r="A10" s="39"/>
      <c r="B10" s="40"/>
      <c r="C10" s="53">
        <f>'Onglet Ressources'!C10</f>
        <v>0</v>
      </c>
      <c r="D10" s="89"/>
      <c r="E10" s="89"/>
      <c r="F10" s="89"/>
      <c r="G10" s="89"/>
      <c r="H10" s="89"/>
      <c r="I10" s="89"/>
      <c r="J10" s="89">
        <v>0</v>
      </c>
      <c r="K10" s="54"/>
    </row>
    <row r="11" spans="1:11" ht="15.75" thickBot="1">
      <c r="A11" s="39"/>
      <c r="B11" s="40"/>
      <c r="C11" s="53">
        <f>'Onglet Ressources'!C11</f>
        <v>0</v>
      </c>
      <c r="D11" s="89"/>
      <c r="E11" s="89"/>
      <c r="F11" s="89"/>
      <c r="G11" s="89"/>
      <c r="H11" s="89"/>
      <c r="I11" s="89"/>
      <c r="J11" s="89">
        <v>0</v>
      </c>
      <c r="K11" s="54"/>
    </row>
    <row r="12" spans="1:11" ht="15.75" thickBot="1">
      <c r="A12" s="39"/>
      <c r="B12" s="40"/>
      <c r="C12" s="53">
        <f>'Onglet Ressources'!C12</f>
        <v>0</v>
      </c>
      <c r="D12" s="89"/>
      <c r="E12" s="89"/>
      <c r="F12" s="89"/>
      <c r="G12" s="89"/>
      <c r="H12" s="89"/>
      <c r="I12" s="89"/>
      <c r="J12" s="89">
        <v>0</v>
      </c>
      <c r="K12" s="54"/>
    </row>
    <row r="13" spans="1:11" ht="15.75" thickBot="1">
      <c r="A13" s="39"/>
      <c r="B13" s="40"/>
      <c r="C13" s="53">
        <f>'Onglet Ressources'!C13</f>
        <v>0</v>
      </c>
      <c r="D13" s="89"/>
      <c r="E13" s="89"/>
      <c r="F13" s="89"/>
      <c r="G13" s="89"/>
      <c r="H13" s="89"/>
      <c r="I13" s="89"/>
      <c r="J13" s="89">
        <v>0</v>
      </c>
      <c r="K13" s="54"/>
    </row>
    <row r="14" spans="1:11" ht="15.75" thickBot="1">
      <c r="A14" s="39"/>
      <c r="B14" s="40"/>
      <c r="C14" s="53">
        <f>'Onglet Ressources'!C14</f>
        <v>0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54"/>
    </row>
    <row r="15" spans="1:11" ht="15.75" thickBot="1">
      <c r="A15" s="39"/>
      <c r="B15" s="40"/>
      <c r="C15" s="53">
        <f>'Onglet Ressources'!C15</f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54"/>
    </row>
    <row r="16" spans="1:11" ht="15.75" thickBot="1">
      <c r="B16" s="43"/>
      <c r="C16" s="55"/>
      <c r="D16" s="55"/>
      <c r="E16" s="55"/>
      <c r="F16" s="55"/>
      <c r="G16" s="55"/>
      <c r="H16" s="55"/>
      <c r="I16" s="55"/>
      <c r="J16" s="55"/>
      <c r="K16" s="56"/>
    </row>
  </sheetData>
  <sheetProtection password="C7EC" sheet="1" objects="1" scenarios="1"/>
  <mergeCells count="1">
    <mergeCell ref="B2:K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5"/>
  <sheetViews>
    <sheetView showGridLines="0" showZeros="0" topLeftCell="A4" zoomScale="70" zoomScaleNormal="70" workbookViewId="0">
      <selection activeCell="C13" sqref="C13:F13"/>
    </sheetView>
  </sheetViews>
  <sheetFormatPr baseColWidth="10" defaultRowHeight="15"/>
  <cols>
    <col min="1" max="1" width="10.42578125" style="27" customWidth="1"/>
    <col min="2" max="2" width="3.42578125" style="27" customWidth="1"/>
    <col min="3" max="7" width="18.85546875" style="27" customWidth="1"/>
    <col min="8" max="8" width="3.28515625" style="27" customWidth="1"/>
    <col min="9" max="11" width="19.7109375" style="27" customWidth="1"/>
    <col min="12" max="12" width="3.42578125" style="27" customWidth="1"/>
    <col min="13" max="16384" width="11.42578125" style="27"/>
  </cols>
  <sheetData>
    <row r="1" spans="1:12" ht="15.75" thickBot="1"/>
    <row r="2" spans="1:12" ht="49.5" customHeight="1" thickBot="1">
      <c r="B2" s="168" t="s">
        <v>25</v>
      </c>
      <c r="C2" s="169"/>
      <c r="D2" s="169"/>
      <c r="E2" s="169"/>
      <c r="F2" s="169"/>
      <c r="G2" s="169"/>
      <c r="H2" s="169"/>
      <c r="I2" s="169"/>
      <c r="J2" s="169"/>
      <c r="K2" s="169"/>
      <c r="L2" s="170"/>
    </row>
    <row r="3" spans="1:12" ht="26.25" thickBot="1">
      <c r="D3" s="28"/>
      <c r="E3" s="28"/>
      <c r="F3" s="28"/>
      <c r="G3" s="28"/>
      <c r="H3" s="28"/>
      <c r="I3" s="28"/>
      <c r="J3" s="28"/>
      <c r="K3" s="28"/>
    </row>
    <row r="4" spans="1:12" ht="26.25" thickBot="1">
      <c r="B4" s="29"/>
      <c r="C4" s="30"/>
      <c r="D4" s="31"/>
      <c r="E4" s="31"/>
      <c r="F4" s="31"/>
      <c r="G4" s="31"/>
      <c r="H4" s="31"/>
      <c r="I4" s="31"/>
      <c r="J4" s="31"/>
      <c r="K4" s="31"/>
      <c r="L4" s="32"/>
    </row>
    <row r="5" spans="1:12" ht="15.75" thickBot="1">
      <c r="B5" s="33"/>
      <c r="C5" s="171" t="s">
        <v>27</v>
      </c>
      <c r="D5" s="172"/>
      <c r="E5" s="172"/>
      <c r="F5" s="172"/>
      <c r="G5" s="173"/>
      <c r="H5" s="174"/>
      <c r="I5" s="171" t="s">
        <v>29</v>
      </c>
      <c r="J5" s="172"/>
      <c r="K5" s="173"/>
      <c r="L5" s="34"/>
    </row>
    <row r="6" spans="1:12" ht="93.75" customHeight="1" thickBot="1">
      <c r="B6" s="33"/>
      <c r="C6" s="35"/>
      <c r="D6" s="35"/>
      <c r="E6" s="35"/>
      <c r="F6" s="35"/>
      <c r="G6" s="35"/>
      <c r="H6" s="174"/>
      <c r="I6" s="35"/>
      <c r="J6" s="35"/>
      <c r="K6" s="35"/>
      <c r="L6" s="34"/>
    </row>
    <row r="7" spans="1:12" ht="46.5" customHeight="1" thickBot="1">
      <c r="A7" s="36"/>
      <c r="B7" s="33"/>
      <c r="C7" s="37" t="s">
        <v>46</v>
      </c>
      <c r="D7" s="37" t="s">
        <v>31</v>
      </c>
      <c r="E7" s="38" t="s">
        <v>32</v>
      </c>
      <c r="F7" s="37" t="s">
        <v>37</v>
      </c>
      <c r="G7" s="37" t="s">
        <v>33</v>
      </c>
      <c r="H7" s="174"/>
      <c r="I7" s="37" t="s">
        <v>36</v>
      </c>
      <c r="J7" s="37" t="s">
        <v>35</v>
      </c>
      <c r="K7" s="37" t="s">
        <v>34</v>
      </c>
      <c r="L7" s="34"/>
    </row>
    <row r="8" spans="1:12" ht="16.5" customHeight="1" thickBot="1">
      <c r="A8" s="36"/>
      <c r="B8" s="33"/>
      <c r="C8" s="47"/>
      <c r="D8" s="47"/>
      <c r="E8" s="47"/>
      <c r="F8" s="47"/>
      <c r="G8" s="47"/>
      <c r="H8" s="174"/>
      <c r="I8" s="47"/>
      <c r="J8" s="47"/>
      <c r="K8" s="47">
        <v>0</v>
      </c>
      <c r="L8" s="34"/>
    </row>
    <row r="9" spans="1:12" ht="17.25" customHeight="1" thickBot="1">
      <c r="A9" s="36"/>
      <c r="B9" s="33"/>
      <c r="C9" s="175"/>
      <c r="D9" s="175"/>
      <c r="E9" s="175"/>
      <c r="F9" s="175"/>
      <c r="G9" s="175"/>
      <c r="H9" s="174"/>
      <c r="I9" s="175"/>
      <c r="J9" s="175"/>
      <c r="K9" s="175"/>
      <c r="L9" s="34"/>
    </row>
    <row r="10" spans="1:12" ht="15.75" thickBot="1">
      <c r="A10" s="39"/>
      <c r="B10" s="40"/>
      <c r="C10" s="171" t="s">
        <v>28</v>
      </c>
      <c r="D10" s="172"/>
      <c r="E10" s="172"/>
      <c r="F10" s="172"/>
      <c r="G10" s="173"/>
      <c r="H10" s="174"/>
      <c r="I10" s="171" t="s">
        <v>30</v>
      </c>
      <c r="J10" s="172"/>
      <c r="K10" s="173"/>
      <c r="L10" s="41"/>
    </row>
    <row r="11" spans="1:12" ht="85.5" customHeight="1" thickBot="1">
      <c r="A11" s="39"/>
      <c r="B11" s="40"/>
      <c r="C11" s="42"/>
      <c r="D11" s="42"/>
      <c r="E11" s="42"/>
      <c r="F11" s="42"/>
      <c r="G11" s="42"/>
      <c r="H11" s="174"/>
      <c r="I11" s="42"/>
      <c r="J11" s="42"/>
      <c r="K11" s="42"/>
      <c r="L11" s="41"/>
    </row>
    <row r="12" spans="1:12" ht="49.5" customHeight="1" thickBot="1">
      <c r="A12" s="39"/>
      <c r="B12" s="40"/>
      <c r="C12" s="37" t="s">
        <v>38</v>
      </c>
      <c r="D12" s="37" t="s">
        <v>39</v>
      </c>
      <c r="E12" s="37" t="s">
        <v>40</v>
      </c>
      <c r="F12" s="37" t="s">
        <v>41</v>
      </c>
      <c r="G12" s="37" t="s">
        <v>42</v>
      </c>
      <c r="H12" s="174"/>
      <c r="I12" s="37" t="s">
        <v>43</v>
      </c>
      <c r="J12" s="38" t="s">
        <v>44</v>
      </c>
      <c r="K12" s="37" t="s">
        <v>45</v>
      </c>
      <c r="L12" s="41"/>
    </row>
    <row r="13" spans="1:12" ht="15.75" thickBot="1">
      <c r="A13" s="39"/>
      <c r="B13" s="40"/>
      <c r="C13" s="48"/>
      <c r="D13" s="48"/>
      <c r="E13" s="48"/>
      <c r="F13" s="48"/>
      <c r="G13" s="48">
        <v>0</v>
      </c>
      <c r="H13" s="174"/>
      <c r="I13" s="48"/>
      <c r="J13" s="48"/>
      <c r="K13" s="48"/>
      <c r="L13" s="41"/>
    </row>
    <row r="14" spans="1:12" ht="15.75" thickBot="1">
      <c r="B14" s="43"/>
      <c r="C14" s="44"/>
      <c r="D14" s="44"/>
      <c r="E14" s="44"/>
      <c r="F14" s="44"/>
      <c r="G14" s="44"/>
      <c r="H14" s="44"/>
      <c r="I14" s="44"/>
      <c r="J14" s="44"/>
      <c r="K14" s="44"/>
      <c r="L14" s="45"/>
    </row>
    <row r="15" spans="1:12"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</row>
  </sheetData>
  <sheetProtection password="C7EC" sheet="1" objects="1" scenarios="1"/>
  <mergeCells count="8">
    <mergeCell ref="B2:L2"/>
    <mergeCell ref="C5:G5"/>
    <mergeCell ref="C10:G10"/>
    <mergeCell ref="I10:K10"/>
    <mergeCell ref="I5:K5"/>
    <mergeCell ref="H5:H13"/>
    <mergeCell ref="C9:G9"/>
    <mergeCell ref="I9:K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N22"/>
  <sheetViews>
    <sheetView showGridLines="0" showZeros="0" zoomScale="70" zoomScaleNormal="70" workbookViewId="0">
      <selection activeCell="C8" sqref="C8"/>
    </sheetView>
  </sheetViews>
  <sheetFormatPr baseColWidth="10" defaultRowHeight="15"/>
  <cols>
    <col min="1" max="1" width="11.42578125" style="27"/>
    <col min="2" max="2" width="5.28515625" style="27" customWidth="1"/>
    <col min="3" max="3" width="18.28515625" style="27" customWidth="1"/>
    <col min="4" max="13" width="18.85546875" style="27" customWidth="1"/>
    <col min="14" max="14" width="4.85546875" style="27" customWidth="1"/>
    <col min="15" max="16384" width="11.42578125" style="27"/>
  </cols>
  <sheetData>
    <row r="1" spans="2:14" ht="15.75" thickBot="1"/>
    <row r="2" spans="2:14" ht="52.5" customHeight="1" thickBot="1">
      <c r="B2" s="168" t="s">
        <v>48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70"/>
    </row>
    <row r="3" spans="2:14" ht="52.5" customHeight="1" thickBot="1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2:14" ht="30.75" customHeight="1" thickBot="1">
      <c r="B4" s="64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/>
    </row>
    <row r="5" spans="2:14" ht="88.5" customHeight="1" thickBot="1">
      <c r="B5" s="67"/>
      <c r="C5" s="57"/>
      <c r="D5" s="58"/>
      <c r="E5" s="58"/>
      <c r="F5" s="58"/>
      <c r="G5" s="58"/>
      <c r="H5" s="58"/>
      <c r="I5" s="58"/>
      <c r="J5" s="58"/>
      <c r="K5" s="58"/>
      <c r="L5" s="58"/>
      <c r="M5" s="58"/>
      <c r="N5" s="68"/>
    </row>
    <row r="6" spans="2:14" ht="45.75" customHeight="1" thickBot="1">
      <c r="B6" s="67"/>
      <c r="C6" s="59" t="s">
        <v>47</v>
      </c>
      <c r="D6" s="60" t="s">
        <v>50</v>
      </c>
      <c r="E6" s="60" t="s">
        <v>58</v>
      </c>
      <c r="F6" s="60" t="s">
        <v>59</v>
      </c>
      <c r="G6" s="60" t="s">
        <v>51</v>
      </c>
      <c r="H6" s="60" t="s">
        <v>52</v>
      </c>
      <c r="I6" s="60" t="s">
        <v>53</v>
      </c>
      <c r="J6" s="60" t="s">
        <v>54</v>
      </c>
      <c r="K6" s="60" t="s">
        <v>55</v>
      </c>
      <c r="L6" s="60" t="s">
        <v>60</v>
      </c>
      <c r="M6" s="60" t="s">
        <v>57</v>
      </c>
      <c r="N6" s="68"/>
    </row>
    <row r="7" spans="2:14" ht="15.75" thickBot="1">
      <c r="B7" s="67"/>
      <c r="C7" s="61">
        <f>'Onglet Ressources'!$C$7</f>
        <v>0</v>
      </c>
      <c r="D7" s="80"/>
      <c r="E7" s="81"/>
      <c r="F7" s="80"/>
      <c r="G7" s="80"/>
      <c r="H7" s="80"/>
      <c r="I7" s="80"/>
      <c r="J7" s="80"/>
      <c r="K7" s="80"/>
      <c r="L7" s="80"/>
      <c r="M7" s="82"/>
      <c r="N7" s="68"/>
    </row>
    <row r="8" spans="2:14" ht="15.75" thickBot="1">
      <c r="B8" s="67"/>
      <c r="C8" s="61">
        <f>'Onglet Ressources'!C8</f>
        <v>0</v>
      </c>
      <c r="D8" s="83"/>
      <c r="E8" s="77"/>
      <c r="F8" s="83"/>
      <c r="G8" s="83"/>
      <c r="H8" s="83"/>
      <c r="I8" s="83"/>
      <c r="J8" s="83"/>
      <c r="K8" s="83"/>
      <c r="L8" s="83"/>
      <c r="M8" s="84"/>
      <c r="N8" s="68"/>
    </row>
    <row r="9" spans="2:14" ht="15.75" thickBot="1">
      <c r="B9" s="67"/>
      <c r="C9" s="61">
        <f>'Onglet Ressources'!C9</f>
        <v>0</v>
      </c>
      <c r="D9" s="85"/>
      <c r="E9" s="86"/>
      <c r="F9" s="85"/>
      <c r="G9" s="85"/>
      <c r="H9" s="85"/>
      <c r="I9" s="85"/>
      <c r="J9" s="85"/>
      <c r="K9" s="85"/>
      <c r="L9" s="85"/>
      <c r="M9" s="87"/>
      <c r="N9" s="68"/>
    </row>
    <row r="10" spans="2:14" ht="15.75" thickBot="1">
      <c r="B10" s="67"/>
      <c r="C10" s="61">
        <f>'Onglet Ressources'!C10</f>
        <v>0</v>
      </c>
      <c r="D10" s="83"/>
      <c r="E10" s="88"/>
      <c r="F10" s="83"/>
      <c r="G10" s="83"/>
      <c r="H10" s="83"/>
      <c r="I10" s="83"/>
      <c r="J10" s="83"/>
      <c r="K10" s="83"/>
      <c r="L10" s="83"/>
      <c r="M10" s="84"/>
      <c r="N10" s="68"/>
    </row>
    <row r="11" spans="2:14" ht="15.75" thickBot="1">
      <c r="B11" s="67"/>
      <c r="C11" s="61">
        <f>'Onglet Ressources'!C11</f>
        <v>0</v>
      </c>
      <c r="D11" s="83"/>
      <c r="E11" s="88"/>
      <c r="F11" s="83"/>
      <c r="G11" s="83"/>
      <c r="H11" s="83"/>
      <c r="I11" s="83"/>
      <c r="J11" s="83"/>
      <c r="K11" s="83"/>
      <c r="L11" s="83"/>
      <c r="M11" s="84"/>
      <c r="N11" s="68"/>
    </row>
    <row r="12" spans="2:14" ht="15.75" thickBot="1">
      <c r="B12" s="67"/>
      <c r="C12" s="61">
        <f>'Onglet Ressources'!C12</f>
        <v>0</v>
      </c>
      <c r="D12" s="83"/>
      <c r="E12" s="88"/>
      <c r="F12" s="83"/>
      <c r="G12" s="83"/>
      <c r="H12" s="83"/>
      <c r="I12" s="83"/>
      <c r="J12" s="83"/>
      <c r="K12" s="83"/>
      <c r="L12" s="83"/>
      <c r="M12" s="84"/>
      <c r="N12" s="68"/>
    </row>
    <row r="13" spans="2:14" ht="15.75" thickBot="1">
      <c r="B13" s="67"/>
      <c r="C13" s="61">
        <f>'Onglet Ressources'!C13</f>
        <v>0</v>
      </c>
      <c r="D13" s="83"/>
      <c r="E13" s="88"/>
      <c r="F13" s="83"/>
      <c r="G13" s="83"/>
      <c r="H13" s="83"/>
      <c r="I13" s="83"/>
      <c r="J13" s="83"/>
      <c r="K13" s="83"/>
      <c r="L13" s="83"/>
      <c r="M13" s="84"/>
      <c r="N13" s="68"/>
    </row>
    <row r="14" spans="2:14" ht="15.75" thickBot="1">
      <c r="B14" s="67"/>
      <c r="C14" s="61">
        <f>'Onglet Ressources'!C14</f>
        <v>0</v>
      </c>
      <c r="D14" s="83"/>
      <c r="E14" s="88"/>
      <c r="F14" s="83"/>
      <c r="G14" s="83"/>
      <c r="H14" s="83"/>
      <c r="I14" s="83"/>
      <c r="J14" s="83"/>
      <c r="K14" s="83"/>
      <c r="L14" s="83"/>
      <c r="M14" s="84"/>
      <c r="N14" s="68"/>
    </row>
    <row r="15" spans="2:14" ht="15.75" thickBot="1">
      <c r="B15" s="67"/>
      <c r="C15" s="61">
        <f>'Onglet Ressources'!C15</f>
        <v>0</v>
      </c>
      <c r="D15" s="83"/>
      <c r="E15" s="88"/>
      <c r="F15" s="83"/>
      <c r="G15" s="83"/>
      <c r="H15" s="83"/>
      <c r="I15" s="83"/>
      <c r="J15" s="83"/>
      <c r="K15" s="83"/>
      <c r="L15" s="83"/>
      <c r="M15" s="84"/>
      <c r="N15" s="68"/>
    </row>
    <row r="16" spans="2:14" ht="15.75" thickBot="1">
      <c r="B16" s="67"/>
      <c r="C16" s="62">
        <f>'Onglet Ressources'!C16</f>
        <v>0</v>
      </c>
      <c r="D16" s="83"/>
      <c r="E16" s="88"/>
      <c r="F16" s="83"/>
      <c r="G16" s="83"/>
      <c r="H16" s="83"/>
      <c r="I16" s="83"/>
      <c r="J16" s="83"/>
      <c r="K16" s="83"/>
      <c r="L16" s="83"/>
      <c r="M16" s="84"/>
      <c r="N16" s="68"/>
    </row>
    <row r="17" spans="2:14" ht="21.75" customHeight="1" thickBot="1">
      <c r="B17" s="69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1"/>
    </row>
    <row r="20" spans="2:14" ht="23.25" customHeight="1"/>
    <row r="21" spans="2:14" ht="45.75" customHeight="1"/>
    <row r="22" spans="2:14" ht="40.5" customHeight="1"/>
  </sheetData>
  <sheetProtection password="C7EC" sheet="1" objects="1" scenarios="1"/>
  <mergeCells count="1">
    <mergeCell ref="B2:N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K30"/>
  <sheetViews>
    <sheetView showGridLines="0" showZeros="0" zoomScale="70" zoomScaleNormal="70" workbookViewId="0">
      <selection activeCell="I21" sqref="F20:I21"/>
    </sheetView>
  </sheetViews>
  <sheetFormatPr baseColWidth="10" defaultRowHeight="15"/>
  <cols>
    <col min="1" max="1" width="11" style="27" customWidth="1"/>
    <col min="2" max="2" width="5.42578125" style="27" customWidth="1"/>
    <col min="3" max="3" width="18.28515625" style="27" customWidth="1"/>
    <col min="4" max="10" width="18.85546875" style="27" customWidth="1"/>
    <col min="11" max="11" width="4.85546875" style="27" customWidth="1"/>
    <col min="12" max="16384" width="11.42578125" style="27"/>
  </cols>
  <sheetData>
    <row r="1" spans="2:11" ht="15.75" thickBot="1"/>
    <row r="2" spans="2:11" ht="52.5" customHeight="1" thickBot="1">
      <c r="B2" s="168" t="s">
        <v>49</v>
      </c>
      <c r="C2" s="169"/>
      <c r="D2" s="169"/>
      <c r="E2" s="169"/>
      <c r="F2" s="169"/>
      <c r="G2" s="169"/>
      <c r="H2" s="169"/>
      <c r="I2" s="169"/>
      <c r="J2" s="169"/>
      <c r="K2" s="170"/>
    </row>
    <row r="3" spans="2:11" ht="52.5" customHeight="1" thickBot="1">
      <c r="C3" s="63"/>
      <c r="D3" s="63"/>
      <c r="E3" s="63"/>
      <c r="F3" s="63"/>
      <c r="G3" s="63"/>
      <c r="H3" s="63"/>
      <c r="I3" s="63"/>
      <c r="J3" s="63"/>
    </row>
    <row r="4" spans="2:11" ht="30.75" customHeight="1" thickBot="1">
      <c r="B4" s="64"/>
      <c r="C4" s="65"/>
      <c r="D4" s="65"/>
      <c r="E4" s="65"/>
      <c r="F4" s="65"/>
      <c r="G4" s="65"/>
      <c r="H4" s="65"/>
      <c r="I4" s="65"/>
      <c r="J4" s="65"/>
      <c r="K4" s="66"/>
    </row>
    <row r="5" spans="2:11" ht="88.5" customHeight="1" thickBot="1">
      <c r="B5" s="67"/>
      <c r="C5" s="57"/>
      <c r="D5" s="58"/>
      <c r="E5" s="58"/>
      <c r="F5" s="58"/>
      <c r="G5" s="58"/>
      <c r="H5" s="58"/>
      <c r="I5" s="58"/>
      <c r="J5" s="58"/>
      <c r="K5" s="68"/>
    </row>
    <row r="6" spans="2:11" ht="45.75" customHeight="1" thickBot="1">
      <c r="B6" s="67"/>
      <c r="C6" s="59" t="s">
        <v>47</v>
      </c>
      <c r="D6" s="37" t="s">
        <v>62</v>
      </c>
      <c r="E6" s="37" t="s">
        <v>63</v>
      </c>
      <c r="F6" s="37" t="s">
        <v>64</v>
      </c>
      <c r="G6" s="37" t="s">
        <v>65</v>
      </c>
      <c r="H6" s="37" t="s">
        <v>66</v>
      </c>
      <c r="I6" s="37" t="s">
        <v>67</v>
      </c>
      <c r="J6" s="37" t="s">
        <v>68</v>
      </c>
      <c r="K6" s="68"/>
    </row>
    <row r="7" spans="2:11" ht="15.75" thickBot="1">
      <c r="B7" s="67"/>
      <c r="C7" s="61">
        <f>'Onglet Ressources'!$C$7</f>
        <v>0</v>
      </c>
      <c r="D7" s="74"/>
      <c r="E7" s="75"/>
      <c r="F7" s="74"/>
      <c r="G7" s="74"/>
      <c r="H7" s="74"/>
      <c r="I7" s="74"/>
      <c r="J7" s="74"/>
      <c r="K7" s="68"/>
    </row>
    <row r="8" spans="2:11" ht="15.75" thickBot="1">
      <c r="B8" s="67"/>
      <c r="C8" s="61">
        <f>'Onglet Ressources'!C8</f>
        <v>0</v>
      </c>
      <c r="D8" s="76"/>
      <c r="E8" s="77"/>
      <c r="F8" s="76"/>
      <c r="G8" s="76"/>
      <c r="H8" s="76"/>
      <c r="I8" s="76"/>
      <c r="J8" s="76"/>
      <c r="K8" s="68"/>
    </row>
    <row r="9" spans="2:11" ht="15.75" thickBot="1">
      <c r="B9" s="67"/>
      <c r="C9" s="61">
        <f>'Onglet Ressources'!C9</f>
        <v>0</v>
      </c>
      <c r="D9" s="78"/>
      <c r="E9" s="79"/>
      <c r="F9" s="78"/>
      <c r="G9" s="78"/>
      <c r="H9" s="78"/>
      <c r="I9" s="78"/>
      <c r="J9" s="78"/>
      <c r="K9" s="68"/>
    </row>
    <row r="10" spans="2:11" ht="15.75" thickBot="1">
      <c r="B10" s="67"/>
      <c r="C10" s="61">
        <f>'Onglet Ressources'!C10</f>
        <v>0</v>
      </c>
      <c r="D10" s="76"/>
      <c r="E10" s="77"/>
      <c r="F10" s="76"/>
      <c r="G10" s="76"/>
      <c r="H10" s="76"/>
      <c r="I10" s="76"/>
      <c r="J10" s="76"/>
      <c r="K10" s="68"/>
    </row>
    <row r="11" spans="2:11" ht="15.75" thickBot="1">
      <c r="B11" s="67"/>
      <c r="C11" s="61">
        <f>'Onglet Ressources'!C11</f>
        <v>0</v>
      </c>
      <c r="D11" s="76"/>
      <c r="E11" s="77"/>
      <c r="F11" s="76"/>
      <c r="G11" s="76"/>
      <c r="H11" s="76"/>
      <c r="I11" s="76"/>
      <c r="J11" s="76"/>
      <c r="K11" s="68"/>
    </row>
    <row r="12" spans="2:11" ht="15.75" thickBot="1">
      <c r="B12" s="67"/>
      <c r="C12" s="61">
        <f>'Onglet Ressources'!C12</f>
        <v>0</v>
      </c>
      <c r="D12" s="76"/>
      <c r="E12" s="77"/>
      <c r="F12" s="76"/>
      <c r="G12" s="76"/>
      <c r="H12" s="76"/>
      <c r="I12" s="76"/>
      <c r="J12" s="76"/>
      <c r="K12" s="68"/>
    </row>
    <row r="13" spans="2:11" ht="15.75" thickBot="1">
      <c r="B13" s="67"/>
      <c r="C13" s="61">
        <f>'Onglet Ressources'!C13</f>
        <v>0</v>
      </c>
      <c r="D13" s="76"/>
      <c r="E13" s="77"/>
      <c r="F13" s="76"/>
      <c r="G13" s="76"/>
      <c r="H13" s="76"/>
      <c r="I13" s="76"/>
      <c r="J13" s="76"/>
      <c r="K13" s="68"/>
    </row>
    <row r="14" spans="2:11" ht="15.75" thickBot="1">
      <c r="B14" s="67"/>
      <c r="C14" s="61">
        <f>'Onglet Ressources'!C14</f>
        <v>0</v>
      </c>
      <c r="D14" s="76"/>
      <c r="E14" s="77"/>
      <c r="F14" s="76"/>
      <c r="G14" s="76"/>
      <c r="H14" s="76"/>
      <c r="I14" s="76"/>
      <c r="J14" s="76"/>
      <c r="K14" s="68"/>
    </row>
    <row r="15" spans="2:11" ht="15.75" thickBot="1">
      <c r="B15" s="67"/>
      <c r="C15" s="61">
        <f>'Onglet Ressources'!C15</f>
        <v>0</v>
      </c>
      <c r="D15" s="76"/>
      <c r="E15" s="77"/>
      <c r="F15" s="76"/>
      <c r="G15" s="76"/>
      <c r="H15" s="76"/>
      <c r="I15" s="76"/>
      <c r="J15" s="76"/>
      <c r="K15" s="68"/>
    </row>
    <row r="16" spans="2:11" ht="15.75" thickBot="1">
      <c r="B16" s="67"/>
      <c r="C16" s="62">
        <f>'Onglet Ressources'!C16</f>
        <v>0</v>
      </c>
      <c r="D16" s="76"/>
      <c r="E16" s="77"/>
      <c r="F16" s="76"/>
      <c r="G16" s="76"/>
      <c r="H16" s="76"/>
      <c r="I16" s="76"/>
      <c r="J16" s="76"/>
      <c r="K16" s="68"/>
    </row>
    <row r="17" spans="2:11" ht="21.75" customHeight="1" thickBot="1">
      <c r="B17" s="67"/>
      <c r="C17" s="72"/>
      <c r="D17" s="72"/>
      <c r="E17" s="72"/>
      <c r="F17" s="72"/>
      <c r="G17" s="72"/>
      <c r="H17" s="72"/>
      <c r="I17" s="72"/>
      <c r="J17" s="72"/>
      <c r="K17" s="68"/>
    </row>
    <row r="18" spans="2:11" ht="84.75" customHeight="1" thickBot="1">
      <c r="B18" s="67"/>
      <c r="C18" s="57"/>
      <c r="D18" s="58"/>
      <c r="E18" s="58"/>
      <c r="F18" s="58"/>
      <c r="G18" s="58"/>
      <c r="H18" s="58"/>
      <c r="I18" s="58"/>
      <c r="J18" s="58"/>
      <c r="K18" s="68"/>
    </row>
    <row r="19" spans="2:11" ht="40.5" customHeight="1" thickBot="1">
      <c r="B19" s="67"/>
      <c r="C19" s="59" t="s">
        <v>47</v>
      </c>
      <c r="D19" s="37" t="s">
        <v>69</v>
      </c>
      <c r="E19" s="37" t="s">
        <v>70</v>
      </c>
      <c r="F19" s="37" t="s">
        <v>71</v>
      </c>
      <c r="G19" s="73" t="s">
        <v>72</v>
      </c>
      <c r="H19" s="37" t="s">
        <v>73</v>
      </c>
      <c r="I19" s="37" t="s">
        <v>74</v>
      </c>
      <c r="J19" s="37" t="s">
        <v>61</v>
      </c>
      <c r="K19" s="68"/>
    </row>
    <row r="20" spans="2:11" ht="15.75" thickBot="1">
      <c r="B20" s="67"/>
      <c r="C20" s="61">
        <f>'Onglet Ressources'!$C$7</f>
        <v>0</v>
      </c>
      <c r="D20" s="74"/>
      <c r="E20" s="75"/>
      <c r="F20" s="74"/>
      <c r="G20" s="74"/>
      <c r="H20" s="74"/>
      <c r="I20" s="74"/>
      <c r="J20" s="74"/>
      <c r="K20" s="68"/>
    </row>
    <row r="21" spans="2:11" ht="15.75" thickBot="1">
      <c r="B21" s="67"/>
      <c r="C21" s="61">
        <f>'Onglet Ressources'!C22</f>
        <v>0</v>
      </c>
      <c r="D21" s="76"/>
      <c r="E21" s="77"/>
      <c r="F21" s="76"/>
      <c r="G21" s="76"/>
      <c r="H21" s="76"/>
      <c r="I21" s="76"/>
      <c r="J21" s="76"/>
      <c r="K21" s="68"/>
    </row>
    <row r="22" spans="2:11" ht="15.75" thickBot="1">
      <c r="B22" s="67"/>
      <c r="C22" s="61">
        <f>'Onglet Ressources'!C23</f>
        <v>0</v>
      </c>
      <c r="D22" s="78"/>
      <c r="E22" s="79"/>
      <c r="F22" s="78"/>
      <c r="G22" s="78"/>
      <c r="H22" s="78"/>
      <c r="I22" s="78"/>
      <c r="J22" s="78"/>
      <c r="K22" s="68"/>
    </row>
    <row r="23" spans="2:11" ht="15.75" thickBot="1">
      <c r="B23" s="67"/>
      <c r="C23" s="61">
        <f>'Onglet Ressources'!C24</f>
        <v>0</v>
      </c>
      <c r="D23" s="76"/>
      <c r="E23" s="77"/>
      <c r="F23" s="76"/>
      <c r="G23" s="76"/>
      <c r="H23" s="76"/>
      <c r="I23" s="76"/>
      <c r="J23" s="76"/>
      <c r="K23" s="68"/>
    </row>
    <row r="24" spans="2:11" ht="15.75" thickBot="1">
      <c r="B24" s="67"/>
      <c r="C24" s="61">
        <f>'Onglet Ressources'!C25</f>
        <v>0</v>
      </c>
      <c r="D24" s="76"/>
      <c r="E24" s="77"/>
      <c r="F24" s="76"/>
      <c r="G24" s="76"/>
      <c r="H24" s="76"/>
      <c r="I24" s="76"/>
      <c r="J24" s="76"/>
      <c r="K24" s="68"/>
    </row>
    <row r="25" spans="2:11" ht="15.75" thickBot="1">
      <c r="B25" s="67"/>
      <c r="C25" s="61">
        <f>'Onglet Ressources'!C26</f>
        <v>0</v>
      </c>
      <c r="D25" s="76"/>
      <c r="E25" s="77"/>
      <c r="F25" s="76"/>
      <c r="G25" s="76"/>
      <c r="H25" s="76"/>
      <c r="I25" s="76"/>
      <c r="J25" s="76"/>
      <c r="K25" s="68"/>
    </row>
    <row r="26" spans="2:11" ht="15.75" thickBot="1">
      <c r="B26" s="67"/>
      <c r="C26" s="61">
        <f>'Onglet Ressources'!C27</f>
        <v>0</v>
      </c>
      <c r="D26" s="76"/>
      <c r="E26" s="77"/>
      <c r="F26" s="76"/>
      <c r="G26" s="76"/>
      <c r="H26" s="76"/>
      <c r="I26" s="76"/>
      <c r="J26" s="76"/>
      <c r="K26" s="68"/>
    </row>
    <row r="27" spans="2:11" ht="15.75" thickBot="1">
      <c r="B27" s="67"/>
      <c r="C27" s="61">
        <f>'Onglet Ressources'!C28</f>
        <v>0</v>
      </c>
      <c r="D27" s="76"/>
      <c r="E27" s="77"/>
      <c r="F27" s="76"/>
      <c r="G27" s="76"/>
      <c r="H27" s="76"/>
      <c r="I27" s="76"/>
      <c r="J27" s="76"/>
      <c r="K27" s="68"/>
    </row>
    <row r="28" spans="2:11" ht="15.75" thickBot="1">
      <c r="B28" s="67"/>
      <c r="C28" s="61">
        <f>'Onglet Ressources'!C29</f>
        <v>0</v>
      </c>
      <c r="D28" s="76"/>
      <c r="E28" s="77"/>
      <c r="F28" s="76"/>
      <c r="G28" s="76"/>
      <c r="H28" s="76"/>
      <c r="I28" s="76"/>
      <c r="J28" s="76"/>
      <c r="K28" s="68"/>
    </row>
    <row r="29" spans="2:11" ht="15.75" thickBot="1">
      <c r="B29" s="67"/>
      <c r="C29" s="62">
        <f>'Onglet Ressources'!C30</f>
        <v>0</v>
      </c>
      <c r="D29" s="76"/>
      <c r="E29" s="77"/>
      <c r="F29" s="76"/>
      <c r="G29" s="76"/>
      <c r="H29" s="76"/>
      <c r="I29" s="76"/>
      <c r="J29" s="76"/>
      <c r="K29" s="68"/>
    </row>
    <row r="30" spans="2:11" ht="26.25" customHeight="1" thickBot="1">
      <c r="B30" s="69"/>
      <c r="C30" s="70"/>
      <c r="D30" s="70"/>
      <c r="E30" s="70"/>
      <c r="F30" s="70"/>
      <c r="G30" s="70"/>
      <c r="H30" s="70"/>
      <c r="I30" s="70"/>
      <c r="J30" s="70"/>
      <c r="K30" s="71"/>
    </row>
  </sheetData>
  <sheetProtection password="C7EC" sheet="1" objects="1" scenarios="1"/>
  <mergeCells count="1">
    <mergeCell ref="B2:K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Mon Empire</vt:lpstr>
      <vt:lpstr>Onglet Ressources</vt:lpstr>
      <vt:lpstr>Onglet Installations</vt:lpstr>
      <vt:lpstr>Onglet Recherche</vt:lpstr>
      <vt:lpstr>Onglet Défense</vt:lpstr>
      <vt:lpstr>Onglet Flotte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2013-02-20T09:34:06Z</dcterms:modified>
</cp:coreProperties>
</file>