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checkCompatibility="1" autoCompressPictures="0"/>
  <bookViews>
    <workbookView xWindow="0" yWindow="0" windowWidth="25600" windowHeight="15480" tabRatio="500"/>
  </bookViews>
  <sheets>
    <sheet name="Feuil1" sheetId="1" r:id="rId1"/>
  </sheets>
  <definedNames>
    <definedName name="_xlnm.Print_Area" localSheetId="0">Feuil1!$P$30</definedName>
    <definedName name="Zone1">Feuil1!$B$3:$H$36</definedName>
  </definedNames>
  <calcPr calcId="140001" refMode="R1C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" i="1" l="1"/>
  <c r="D7" i="1"/>
  <c r="D24" i="1"/>
  <c r="D11" i="1"/>
  <c r="D17" i="1"/>
  <c r="D29" i="1"/>
  <c r="H29" i="1"/>
  <c r="M23" i="1"/>
  <c r="D32" i="1"/>
  <c r="H33" i="1"/>
  <c r="D34" i="1"/>
  <c r="D36" i="1"/>
  <c r="H32" i="1"/>
  <c r="H34" i="1"/>
  <c r="H36" i="1"/>
  <c r="M22" i="1"/>
</calcChain>
</file>

<file path=xl/sharedStrings.xml><?xml version="1.0" encoding="utf-8"?>
<sst xmlns="http://schemas.openxmlformats.org/spreadsheetml/2006/main" count="51" uniqueCount="50">
  <si>
    <t>Dépenses</t>
  </si>
  <si>
    <t>Recettes</t>
  </si>
  <si>
    <t>Coûts fixes</t>
  </si>
  <si>
    <t>Recettes fixes</t>
  </si>
  <si>
    <t>Bracelets</t>
  </si>
  <si>
    <t>Cachets / Défraiements DJ</t>
  </si>
  <si>
    <t>David Green</t>
  </si>
  <si>
    <t>Cyril Récréa-Circus</t>
  </si>
  <si>
    <t>Location</t>
  </si>
  <si>
    <t>Lights</t>
  </si>
  <si>
    <t>Lasers</t>
  </si>
  <si>
    <t>Génératrice</t>
  </si>
  <si>
    <t>Praticables</t>
  </si>
  <si>
    <t>Gasoil</t>
  </si>
  <si>
    <t>PL (Asso, Rico, Technoto)</t>
  </si>
  <si>
    <t>Terrain</t>
  </si>
  <si>
    <t>Toilettes, eau</t>
  </si>
  <si>
    <t>Mapping</t>
  </si>
  <si>
    <t>VJs</t>
  </si>
  <si>
    <t>Déco</t>
  </si>
  <si>
    <t>Fab</t>
  </si>
  <si>
    <t>Rêves Ephémères</t>
  </si>
  <si>
    <t>Tipi</t>
  </si>
  <si>
    <t>Divers</t>
  </si>
  <si>
    <t>Coûts variables</t>
  </si>
  <si>
    <t>Bière</t>
  </si>
  <si>
    <t>Recettes variables</t>
  </si>
  <si>
    <t>Stands</t>
  </si>
  <si>
    <t>Nommadikt</t>
  </si>
  <si>
    <t>Db Party</t>
  </si>
  <si>
    <t>Arlek'1</t>
  </si>
  <si>
    <t>Stand 4</t>
  </si>
  <si>
    <t>Bouffe</t>
  </si>
  <si>
    <t>Somme coûts fixes</t>
  </si>
  <si>
    <t>Somme recettes fixes</t>
  </si>
  <si>
    <t>Somme coûts variables</t>
  </si>
  <si>
    <t>Entrées</t>
  </si>
  <si>
    <t>Bar</t>
  </si>
  <si>
    <t>Somme recettes variables</t>
  </si>
  <si>
    <t>Somme dépenses</t>
  </si>
  <si>
    <t>Somme recettes</t>
  </si>
  <si>
    <t>Nombre d'entrée payantes</t>
  </si>
  <si>
    <t>Nombre de bières / entrée</t>
  </si>
  <si>
    <t>Seuil de rentabilité</t>
  </si>
  <si>
    <t>Bénéfice</t>
  </si>
  <si>
    <t>entrées</t>
  </si>
  <si>
    <t>Paramètres à modifier pour simulation</t>
  </si>
  <si>
    <t>Modifiables</t>
  </si>
  <si>
    <t>Ganez the Terrible</t>
  </si>
  <si>
    <t>Flyers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</si>
</sst>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#,##0\ &quot;€&quot;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0" tint="-0.34998626667073579"/>
      <name val="Calibri"/>
      <scheme val="minor"/>
    </font>
    <font>
      <b/>
      <sz val="14"/>
      <color rgb="FFFF0000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rgb="FFFF0000"/>
      <name val="Calibri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0" fillId="0" borderId="12" xfId="0" applyBorder="1"/>
    <xf numFmtId="0" fontId="0" fillId="0" borderId="16" xfId="0" applyBorder="1"/>
    <xf numFmtId="165" fontId="6" fillId="0" borderId="10" xfId="0" applyNumberFormat="1" applyFont="1" applyBorder="1"/>
    <xf numFmtId="1" fontId="0" fillId="0" borderId="14" xfId="0" applyNumberFormat="1" applyFont="1" applyBorder="1"/>
    <xf numFmtId="164" fontId="0" fillId="0" borderId="26" xfId="0" applyNumberFormat="1" applyBorder="1"/>
    <xf numFmtId="164" fontId="0" fillId="0" borderId="25" xfId="0" applyNumberFormat="1" applyBorder="1"/>
    <xf numFmtId="164" fontId="0" fillId="0" borderId="25" xfId="0" applyNumberFormat="1" applyFill="1" applyBorder="1"/>
    <xf numFmtId="164" fontId="0" fillId="0" borderId="1" xfId="0" applyNumberFormat="1" applyFill="1" applyBorder="1"/>
    <xf numFmtId="164" fontId="0" fillId="0" borderId="29" xfId="0" applyNumberFormat="1" applyBorder="1"/>
    <xf numFmtId="164" fontId="0" fillId="0" borderId="1" xfId="0" applyNumberFormat="1" applyBorder="1"/>
    <xf numFmtId="164" fontId="0" fillId="0" borderId="21" xfId="0" applyNumberFormat="1" applyBorder="1"/>
    <xf numFmtId="164" fontId="0" fillId="0" borderId="22" xfId="0" applyNumberFormat="1" applyBorder="1"/>
    <xf numFmtId="1" fontId="1" fillId="2" borderId="19" xfId="0" applyNumberFormat="1" applyFont="1" applyFill="1" applyBorder="1" applyProtection="1">
      <protection locked="0"/>
    </xf>
    <xf numFmtId="0" fontId="1" fillId="2" borderId="22" xfId="0" applyFont="1" applyFill="1" applyBorder="1" applyProtection="1">
      <protection locked="0"/>
    </xf>
    <xf numFmtId="164" fontId="0" fillId="3" borderId="25" xfId="0" applyNumberFormat="1" applyFill="1" applyBorder="1" applyProtection="1">
      <protection locked="0"/>
    </xf>
    <xf numFmtId="164" fontId="2" fillId="3" borderId="25" xfId="0" applyNumberFormat="1" applyFont="1" applyFill="1" applyBorder="1" applyProtection="1">
      <protection locked="0"/>
    </xf>
    <xf numFmtId="164" fontId="2" fillId="3" borderId="25" xfId="0" applyNumberFormat="1" applyFont="1" applyFill="1" applyBorder="1" applyAlignment="1" applyProtection="1">
      <alignment horizontal="right"/>
      <protection locked="0"/>
    </xf>
    <xf numFmtId="164" fontId="2" fillId="3" borderId="26" xfId="0" applyNumberFormat="1" applyFont="1" applyFill="1" applyBorder="1" applyProtection="1">
      <protection locked="0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25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0" fontId="6" fillId="0" borderId="21" xfId="0" applyFont="1" applyBorder="1" applyAlignment="1">
      <alignment horizontal="left"/>
    </xf>
    <xf numFmtId="0" fontId="0" fillId="0" borderId="26" xfId="0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25" xfId="0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2" fillId="0" borderId="25" xfId="0" applyFont="1" applyBorder="1" applyAlignment="1">
      <alignment horizontal="right"/>
    </xf>
    <xf numFmtId="0" fontId="0" fillId="0" borderId="24" xfId="0" applyBorder="1" applyAlignment="1">
      <alignment horizontal="left"/>
    </xf>
    <xf numFmtId="0" fontId="1" fillId="0" borderId="28" xfId="0" applyFont="1" applyBorder="1" applyAlignment="1">
      <alignment horizontal="left"/>
    </xf>
    <xf numFmtId="0" fontId="0" fillId="0" borderId="0" xfId="0" applyAlignment="1">
      <alignment horizontal="center"/>
    </xf>
    <xf numFmtId="0" fontId="1" fillId="0" borderId="28" xfId="0" applyFont="1" applyBorder="1" applyAlignment="1">
      <alignment horizontal="center"/>
    </xf>
    <xf numFmtId="0" fontId="2" fillId="0" borderId="24" xfId="0" applyFont="1" applyBorder="1" applyAlignment="1">
      <alignment horizontal="right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2" fillId="0" borderId="24" xfId="0" applyFont="1" applyBorder="1" applyAlignment="1" applyProtection="1">
      <alignment horizontal="right"/>
      <protection locked="0"/>
    </xf>
    <xf numFmtId="0" fontId="2" fillId="0" borderId="25" xfId="0" applyFont="1" applyBorder="1" applyAlignment="1" applyProtection="1">
      <alignment horizontal="right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26" xfId="0" applyBorder="1" applyAlignment="1" applyProtection="1">
      <protection locked="0"/>
    </xf>
  </cellXfs>
  <cellStyles count="3">
    <cellStyle name="Lien hypertexte" xfId="1" builtinId="8" hidden="1"/>
    <cellStyle name="Lien hypertexte visité" xfId="2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9"/>
  <sheetViews>
    <sheetView tabSelected="1" topLeftCell="A2" workbookViewId="0">
      <selection activeCell="B15" sqref="B15:C15"/>
    </sheetView>
  </sheetViews>
  <sheetFormatPr baseColWidth="10" defaultRowHeight="15" x14ac:dyDescent="0"/>
  <cols>
    <col min="2" max="4" width="14.1640625" customWidth="1"/>
    <col min="5" max="5" width="3.33203125" customWidth="1"/>
    <col min="6" max="8" width="14.1640625" customWidth="1"/>
  </cols>
  <sheetData>
    <row r="2" spans="2:15" ht="16" thickBot="1"/>
    <row r="3" spans="2:15" ht="19" customHeight="1" thickTop="1">
      <c r="B3" s="42" t="s">
        <v>0</v>
      </c>
      <c r="C3" s="43"/>
      <c r="D3" s="44"/>
      <c r="E3" s="39"/>
      <c r="F3" s="57" t="s">
        <v>1</v>
      </c>
      <c r="G3" s="43"/>
      <c r="H3" s="58"/>
    </row>
    <row r="4" spans="2:15" ht="18" customHeight="1">
      <c r="B4" s="45"/>
      <c r="C4" s="46"/>
      <c r="D4" s="47"/>
      <c r="E4" s="40"/>
      <c r="F4" s="59"/>
      <c r="G4" s="46"/>
      <c r="H4" s="60"/>
    </row>
    <row r="5" spans="2:15" ht="18" customHeight="1">
      <c r="B5" s="55" t="s">
        <v>2</v>
      </c>
      <c r="C5" s="49"/>
      <c r="D5" s="49"/>
      <c r="E5" s="40"/>
      <c r="F5" s="49" t="s">
        <v>3</v>
      </c>
      <c r="G5" s="49"/>
      <c r="H5" s="50"/>
    </row>
    <row r="6" spans="2:15" ht="18" customHeight="1">
      <c r="B6" s="52" t="s">
        <v>4</v>
      </c>
      <c r="C6" s="48"/>
      <c r="D6" s="17">
        <v>209.3</v>
      </c>
      <c r="E6" s="40"/>
      <c r="F6" s="48" t="s">
        <v>27</v>
      </c>
      <c r="G6" s="48"/>
      <c r="H6" s="7">
        <f>SUM(H7:H28)</f>
        <v>700</v>
      </c>
    </row>
    <row r="7" spans="2:15" ht="18" customHeight="1">
      <c r="B7" s="52" t="s">
        <v>5</v>
      </c>
      <c r="C7" s="48"/>
      <c r="D7" s="9">
        <f>SUM(D8:D10)</f>
        <v>625</v>
      </c>
      <c r="E7" s="40"/>
      <c r="F7" s="62" t="s">
        <v>28</v>
      </c>
      <c r="G7" s="62"/>
      <c r="H7" s="20">
        <v>100</v>
      </c>
    </row>
    <row r="8" spans="2:15" ht="18" customHeight="1">
      <c r="B8" s="61" t="s">
        <v>6</v>
      </c>
      <c r="C8" s="62"/>
      <c r="D8" s="18">
        <v>500</v>
      </c>
      <c r="E8" s="40"/>
      <c r="F8" s="62" t="s">
        <v>29</v>
      </c>
      <c r="G8" s="62"/>
      <c r="H8" s="20">
        <v>100</v>
      </c>
    </row>
    <row r="9" spans="2:15" ht="18" customHeight="1">
      <c r="B9" s="61" t="s">
        <v>7</v>
      </c>
      <c r="C9" s="62"/>
      <c r="D9" s="18">
        <v>0</v>
      </c>
      <c r="E9" s="40"/>
      <c r="F9" s="62" t="s">
        <v>30</v>
      </c>
      <c r="G9" s="62"/>
      <c r="H9" s="20">
        <v>0</v>
      </c>
    </row>
    <row r="10" spans="2:15" ht="18" customHeight="1">
      <c r="B10" s="61" t="s">
        <v>48</v>
      </c>
      <c r="C10" s="62"/>
      <c r="D10" s="18">
        <v>125</v>
      </c>
      <c r="E10" s="40"/>
      <c r="F10" s="62" t="s">
        <v>31</v>
      </c>
      <c r="G10" s="62"/>
      <c r="H10" s="20">
        <v>0</v>
      </c>
      <c r="L10" s="32" t="s">
        <v>46</v>
      </c>
      <c r="M10" s="32"/>
      <c r="N10" s="32"/>
      <c r="O10" s="32"/>
    </row>
    <row r="11" spans="2:15" ht="18" customHeight="1">
      <c r="B11" s="52" t="s">
        <v>8</v>
      </c>
      <c r="C11" s="48"/>
      <c r="D11" s="9">
        <f>SUM(D12:D15)</f>
        <v>1320</v>
      </c>
      <c r="E11" s="40"/>
      <c r="F11" s="62" t="s">
        <v>32</v>
      </c>
      <c r="G11" s="62"/>
      <c r="H11" s="20">
        <v>500</v>
      </c>
    </row>
    <row r="12" spans="2:15" ht="18" customHeight="1">
      <c r="B12" s="56" t="s">
        <v>9</v>
      </c>
      <c r="C12" s="51"/>
      <c r="D12" s="18">
        <v>380</v>
      </c>
      <c r="E12" s="40"/>
      <c r="F12" s="63"/>
      <c r="G12" s="63"/>
      <c r="H12" s="64"/>
      <c r="L12" s="31" t="s">
        <v>47</v>
      </c>
      <c r="M12" s="31"/>
      <c r="N12" s="31"/>
      <c r="O12" s="31"/>
    </row>
    <row r="13" spans="2:15" ht="18" customHeight="1">
      <c r="B13" s="56" t="s">
        <v>10</v>
      </c>
      <c r="C13" s="51"/>
      <c r="D13" s="18">
        <v>500</v>
      </c>
      <c r="E13" s="40"/>
      <c r="F13" s="63"/>
      <c r="G13" s="63"/>
      <c r="H13" s="64"/>
    </row>
    <row r="14" spans="2:15" ht="18" customHeight="1">
      <c r="B14" s="56" t="s">
        <v>11</v>
      </c>
      <c r="C14" s="51"/>
      <c r="D14" s="18">
        <v>300</v>
      </c>
      <c r="E14" s="40"/>
      <c r="F14" s="63"/>
      <c r="G14" s="63"/>
      <c r="H14" s="64"/>
    </row>
    <row r="15" spans="2:15" ht="18" customHeight="1">
      <c r="B15" s="56" t="s">
        <v>12</v>
      </c>
      <c r="C15" s="51"/>
      <c r="D15" s="18">
        <v>140</v>
      </c>
      <c r="E15" s="40"/>
      <c r="F15" s="63"/>
      <c r="G15" s="63"/>
      <c r="H15" s="64"/>
    </row>
    <row r="16" spans="2:15" ht="18" customHeight="1" thickBot="1">
      <c r="B16" s="52" t="s">
        <v>49</v>
      </c>
      <c r="C16" s="48"/>
      <c r="D16" s="17">
        <v>104</v>
      </c>
      <c r="E16" s="40"/>
      <c r="F16" s="63"/>
      <c r="G16" s="63"/>
      <c r="H16" s="64"/>
    </row>
    <row r="17" spans="2:14" ht="18" customHeight="1" thickTop="1">
      <c r="B17" s="52" t="s">
        <v>13</v>
      </c>
      <c r="C17" s="48"/>
      <c r="D17" s="9">
        <f>SUM(D18:D19)</f>
        <v>650</v>
      </c>
      <c r="E17" s="40"/>
      <c r="F17" s="63"/>
      <c r="G17" s="63"/>
      <c r="H17" s="64"/>
      <c r="J17" s="21" t="s">
        <v>41</v>
      </c>
      <c r="K17" s="22"/>
      <c r="L17" s="22"/>
      <c r="M17" s="15">
        <v>500</v>
      </c>
    </row>
    <row r="18" spans="2:14" ht="18" customHeight="1" thickBot="1">
      <c r="B18" s="56" t="s">
        <v>14</v>
      </c>
      <c r="C18" s="51"/>
      <c r="D18" s="18">
        <v>350</v>
      </c>
      <c r="E18" s="40"/>
      <c r="F18" s="63"/>
      <c r="G18" s="63"/>
      <c r="H18" s="64"/>
      <c r="J18" s="23" t="s">
        <v>42</v>
      </c>
      <c r="K18" s="24"/>
      <c r="L18" s="24"/>
      <c r="M18" s="16">
        <v>2</v>
      </c>
    </row>
    <row r="19" spans="2:14" ht="18" customHeight="1" thickTop="1">
      <c r="B19" s="56" t="s">
        <v>11</v>
      </c>
      <c r="C19" s="51"/>
      <c r="D19" s="18">
        <v>300</v>
      </c>
      <c r="E19" s="40"/>
      <c r="F19" s="63"/>
      <c r="G19" s="63"/>
      <c r="H19" s="64"/>
    </row>
    <row r="20" spans="2:14" ht="18" customHeight="1">
      <c r="B20" s="52" t="s">
        <v>15</v>
      </c>
      <c r="C20" s="48"/>
      <c r="D20" s="17">
        <v>500</v>
      </c>
      <c r="E20" s="40"/>
      <c r="F20" s="63"/>
      <c r="G20" s="63"/>
      <c r="H20" s="64"/>
    </row>
    <row r="21" spans="2:14" ht="18" customHeight="1" thickBot="1">
      <c r="B21" s="52" t="s">
        <v>16</v>
      </c>
      <c r="C21" s="48"/>
      <c r="D21" s="17">
        <v>0</v>
      </c>
      <c r="E21" s="40"/>
      <c r="F21" s="63"/>
      <c r="G21" s="63"/>
      <c r="H21" s="64"/>
    </row>
    <row r="22" spans="2:14" ht="18" customHeight="1" thickTop="1">
      <c r="B22" s="52" t="s">
        <v>17</v>
      </c>
      <c r="C22" s="48"/>
      <c r="D22" s="17">
        <v>180</v>
      </c>
      <c r="E22" s="40"/>
      <c r="F22" s="63"/>
      <c r="G22" s="63"/>
      <c r="H22" s="64"/>
      <c r="J22" s="25" t="s">
        <v>44</v>
      </c>
      <c r="K22" s="26"/>
      <c r="L22" s="27"/>
      <c r="M22" s="5">
        <f>H36-D36</f>
        <v>1791.6999999999998</v>
      </c>
      <c r="N22" s="3"/>
    </row>
    <row r="23" spans="2:14" ht="18" customHeight="1" thickBot="1">
      <c r="B23" s="52" t="s">
        <v>18</v>
      </c>
      <c r="C23" s="48"/>
      <c r="D23" s="17">
        <v>100</v>
      </c>
      <c r="E23" s="40"/>
      <c r="F23" s="63"/>
      <c r="G23" s="63"/>
      <c r="H23" s="64"/>
      <c r="J23" s="28" t="s">
        <v>43</v>
      </c>
      <c r="K23" s="29"/>
      <c r="L23" s="30"/>
      <c r="M23" s="6">
        <f>(3*(H29-D29))/(-24-4*M18)</f>
        <v>327.02812500000005</v>
      </c>
      <c r="N23" s="4" t="s">
        <v>45</v>
      </c>
    </row>
    <row r="24" spans="2:14" ht="18" customHeight="1" thickTop="1">
      <c r="B24" s="52" t="s">
        <v>19</v>
      </c>
      <c r="C24" s="48"/>
      <c r="D24" s="9">
        <f>SUM(D25:D26)</f>
        <v>400</v>
      </c>
      <c r="E24" s="40"/>
      <c r="F24" s="63"/>
      <c r="G24" s="63"/>
      <c r="H24" s="64"/>
    </row>
    <row r="25" spans="2:14" ht="18" customHeight="1">
      <c r="B25" s="56" t="s">
        <v>20</v>
      </c>
      <c r="C25" s="51"/>
      <c r="D25" s="19">
        <v>100</v>
      </c>
      <c r="E25" s="40"/>
      <c r="F25" s="63"/>
      <c r="G25" s="63"/>
      <c r="H25" s="64"/>
    </row>
    <row r="26" spans="2:14" ht="18" customHeight="1">
      <c r="B26" s="56" t="s">
        <v>21</v>
      </c>
      <c r="C26" s="51"/>
      <c r="D26" s="19">
        <v>300</v>
      </c>
      <c r="E26" s="40"/>
      <c r="F26" s="63"/>
      <c r="G26" s="63"/>
      <c r="H26" s="64"/>
    </row>
    <row r="27" spans="2:14" ht="18" customHeight="1">
      <c r="B27" s="52" t="s">
        <v>22</v>
      </c>
      <c r="C27" s="48"/>
      <c r="D27" s="17">
        <v>0</v>
      </c>
      <c r="E27" s="40"/>
      <c r="F27" s="63"/>
      <c r="G27" s="63"/>
      <c r="H27" s="64"/>
    </row>
    <row r="28" spans="2:14" ht="18" customHeight="1">
      <c r="B28" s="52" t="s">
        <v>23</v>
      </c>
      <c r="C28" s="48"/>
      <c r="D28" s="17">
        <v>100</v>
      </c>
      <c r="E28" s="40"/>
      <c r="F28" s="63"/>
      <c r="G28" s="63"/>
      <c r="H28" s="64"/>
    </row>
    <row r="29" spans="2:14" ht="18" customHeight="1">
      <c r="B29" s="53" t="s">
        <v>33</v>
      </c>
      <c r="C29" s="35"/>
      <c r="D29" s="10">
        <f>SUM(D6,D7,D11,D16,D17,D20,D21,D22,D23,D24,D27,D28)</f>
        <v>4188.3</v>
      </c>
      <c r="E29" s="40"/>
      <c r="F29" s="35" t="s">
        <v>34</v>
      </c>
      <c r="G29" s="35"/>
      <c r="H29" s="11">
        <f>SUM(H6)</f>
        <v>700</v>
      </c>
    </row>
    <row r="30" spans="2:14" ht="18" customHeight="1">
      <c r="B30" s="34"/>
      <c r="C30" s="33"/>
      <c r="D30" s="33"/>
      <c r="E30" s="40"/>
      <c r="F30" s="33"/>
      <c r="G30" s="33"/>
      <c r="H30" s="38"/>
    </row>
    <row r="31" spans="2:14" ht="18" customHeight="1">
      <c r="B31" s="55" t="s">
        <v>24</v>
      </c>
      <c r="C31" s="49"/>
      <c r="D31" s="49"/>
      <c r="E31" s="40"/>
      <c r="F31" s="49" t="s">
        <v>26</v>
      </c>
      <c r="G31" s="49"/>
      <c r="H31" s="50"/>
    </row>
    <row r="32" spans="2:14" ht="18" customHeight="1">
      <c r="B32" s="52" t="s">
        <v>25</v>
      </c>
      <c r="C32" s="48"/>
      <c r="D32" s="8">
        <f>ROUNDUP(M17*M18/120,0)*80</f>
        <v>720</v>
      </c>
      <c r="E32" s="40"/>
      <c r="F32" s="48" t="s">
        <v>36</v>
      </c>
      <c r="G32" s="48"/>
      <c r="H32" s="7">
        <f>8*M17</f>
        <v>4000</v>
      </c>
    </row>
    <row r="33" spans="2:8" ht="18" customHeight="1">
      <c r="B33" s="34"/>
      <c r="C33" s="33"/>
      <c r="D33" s="8"/>
      <c r="E33" s="40"/>
      <c r="F33" s="48" t="s">
        <v>37</v>
      </c>
      <c r="G33" s="48"/>
      <c r="H33" s="7">
        <f>2*M18*M17</f>
        <v>2000</v>
      </c>
    </row>
    <row r="34" spans="2:8" ht="18" customHeight="1">
      <c r="B34" s="53" t="s">
        <v>35</v>
      </c>
      <c r="C34" s="35"/>
      <c r="D34" s="12">
        <f>D32</f>
        <v>720</v>
      </c>
      <c r="E34" s="40"/>
      <c r="F34" s="35" t="s">
        <v>38</v>
      </c>
      <c r="G34" s="35"/>
      <c r="H34" s="11">
        <f>SUM(H32:H33)</f>
        <v>6000</v>
      </c>
    </row>
    <row r="35" spans="2:8" ht="18" customHeight="1">
      <c r="B35" s="34"/>
      <c r="C35" s="33"/>
      <c r="D35" s="33"/>
      <c r="E35" s="40"/>
      <c r="F35" s="33"/>
      <c r="G35" s="33"/>
      <c r="H35" s="38"/>
    </row>
    <row r="36" spans="2:8" ht="18" customHeight="1" thickBot="1">
      <c r="B36" s="36" t="s">
        <v>39</v>
      </c>
      <c r="C36" s="37"/>
      <c r="D36" s="13">
        <f>D29+D34</f>
        <v>4908.3</v>
      </c>
      <c r="E36" s="41"/>
      <c r="F36" s="37" t="s">
        <v>40</v>
      </c>
      <c r="G36" s="37"/>
      <c r="H36" s="14">
        <f>H29+H34</f>
        <v>6700</v>
      </c>
    </row>
    <row r="37" spans="2:8" ht="16" thickTop="1"/>
    <row r="38" spans="2:8">
      <c r="C38" s="2"/>
      <c r="D38" s="2"/>
      <c r="E38" s="1"/>
    </row>
    <row r="39" spans="2:8">
      <c r="C39" s="54"/>
      <c r="D39" s="54"/>
      <c r="E39" s="1"/>
    </row>
  </sheetData>
  <sheetProtection password="E4AC" sheet="1" objects="1" scenarios="1"/>
  <mergeCells count="74">
    <mergeCell ref="B5:D5"/>
    <mergeCell ref="F5:H5"/>
    <mergeCell ref="B6:C6"/>
    <mergeCell ref="B7:C7"/>
    <mergeCell ref="F3:H4"/>
    <mergeCell ref="B19:C19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F24:G24"/>
    <mergeCell ref="F25:G25"/>
    <mergeCell ref="F26:G26"/>
    <mergeCell ref="B20:C20"/>
    <mergeCell ref="B21:C21"/>
    <mergeCell ref="B22:C22"/>
    <mergeCell ref="B23:C23"/>
    <mergeCell ref="B24:C24"/>
    <mergeCell ref="B25:C25"/>
    <mergeCell ref="C39:D39"/>
    <mergeCell ref="B31:D31"/>
    <mergeCell ref="B26:C26"/>
    <mergeCell ref="B27:C27"/>
    <mergeCell ref="B28:C28"/>
    <mergeCell ref="B29:C29"/>
    <mergeCell ref="F6:G6"/>
    <mergeCell ref="F7:G7"/>
    <mergeCell ref="F8:G8"/>
    <mergeCell ref="F9:G9"/>
    <mergeCell ref="F10:G10"/>
    <mergeCell ref="B36:C36"/>
    <mergeCell ref="F36:G36"/>
    <mergeCell ref="B35:D35"/>
    <mergeCell ref="F35:H35"/>
    <mergeCell ref="E3:E36"/>
    <mergeCell ref="B3:D4"/>
    <mergeCell ref="F32:G32"/>
    <mergeCell ref="F33:G33"/>
    <mergeCell ref="F30:H30"/>
    <mergeCell ref="F12:G12"/>
    <mergeCell ref="F13:G13"/>
    <mergeCell ref="F14:G14"/>
    <mergeCell ref="F15:G15"/>
    <mergeCell ref="F16:G16"/>
    <mergeCell ref="F17:G17"/>
    <mergeCell ref="F18:G18"/>
    <mergeCell ref="L10:O10"/>
    <mergeCell ref="F27:G27"/>
    <mergeCell ref="F28:G28"/>
    <mergeCell ref="B33:C33"/>
    <mergeCell ref="F34:G34"/>
    <mergeCell ref="F31:H31"/>
    <mergeCell ref="F11:G11"/>
    <mergeCell ref="F29:G29"/>
    <mergeCell ref="F19:G19"/>
    <mergeCell ref="F20:G20"/>
    <mergeCell ref="B32:C32"/>
    <mergeCell ref="B34:C34"/>
    <mergeCell ref="B30:D30"/>
    <mergeCell ref="F21:G21"/>
    <mergeCell ref="F22:G22"/>
    <mergeCell ref="F23:G23"/>
    <mergeCell ref="J17:L17"/>
    <mergeCell ref="J18:L18"/>
    <mergeCell ref="J22:L22"/>
    <mergeCell ref="J23:L23"/>
    <mergeCell ref="L12:O12"/>
  </mergeCells>
  <phoneticPr fontId="7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Mathieu</dc:creator>
  <cp:lastModifiedBy>Mathieu</cp:lastModifiedBy>
  <cp:lastPrinted>2012-05-17T21:02:36Z</cp:lastPrinted>
  <dcterms:created xsi:type="dcterms:W3CDTF">2012-05-16T14:53:20Z</dcterms:created>
  <dcterms:modified xsi:type="dcterms:W3CDTF">2012-05-21T18:48:09Z</dcterms:modified>
</cp:coreProperties>
</file>