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1480" windowHeight="10680"/>
  </bookViews>
  <sheets>
    <sheet name="Chiffres" sheetId="1" r:id="rId1"/>
    <sheet name="Graphes Joueurs" sheetId="2" r:id="rId2"/>
    <sheet name="Graphes Alliances" sheetId="3" r:id="rId3"/>
    <sheet name="Calcul prod" sheetId="5" r:id="rId4"/>
  </sheets>
  <calcPr calcId="145621"/>
</workbook>
</file>

<file path=xl/calcChain.xml><?xml version="1.0" encoding="utf-8"?>
<calcChain xmlns="http://schemas.openxmlformats.org/spreadsheetml/2006/main">
  <c r="AG109" i="1" l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C91" i="1"/>
  <c r="B91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I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J64" i="1"/>
  <c r="K64" i="1"/>
  <c r="B64" i="1"/>
  <c r="C64" i="1"/>
  <c r="D64" i="1"/>
  <c r="E64" i="1"/>
  <c r="F64" i="1"/>
  <c r="G64" i="1"/>
  <c r="H64" i="1"/>
  <c r="E30" i="5" l="1"/>
  <c r="D30" i="5"/>
  <c r="C30" i="5"/>
  <c r="B30" i="5"/>
  <c r="A30" i="5"/>
  <c r="E19" i="5"/>
  <c r="A8" i="5"/>
  <c r="E28" i="5"/>
  <c r="D28" i="5"/>
  <c r="C28" i="5"/>
  <c r="B28" i="5"/>
  <c r="A28" i="5"/>
  <c r="E17" i="5"/>
  <c r="E26" i="5"/>
  <c r="D26" i="5"/>
  <c r="C26" i="5"/>
  <c r="B26" i="5"/>
  <c r="A26" i="5"/>
  <c r="E15" i="5"/>
  <c r="D15" i="5"/>
  <c r="D17" i="5" s="1"/>
  <c r="D19" i="5" s="1"/>
  <c r="C15" i="5"/>
  <c r="C17" i="5" s="1"/>
  <c r="C19" i="5" s="1"/>
  <c r="B15" i="5"/>
  <c r="B17" i="5" s="1"/>
  <c r="B19" i="5" s="1"/>
  <c r="A15" i="5"/>
  <c r="A17" i="5" s="1"/>
  <c r="A19" i="5" s="1"/>
  <c r="E4" i="5"/>
  <c r="E6" i="5" s="1"/>
  <c r="E8" i="5" s="1"/>
  <c r="D4" i="5"/>
  <c r="D6" i="5" s="1"/>
  <c r="D8" i="5" s="1"/>
  <c r="C4" i="5"/>
  <c r="C6" i="5" s="1"/>
  <c r="C8" i="5" s="1"/>
  <c r="B4" i="5"/>
  <c r="B6" i="5" s="1"/>
  <c r="B8" i="5" s="1"/>
  <c r="A4" i="5"/>
  <c r="A6" i="5" s="1"/>
</calcChain>
</file>

<file path=xl/sharedStrings.xml><?xml version="1.0" encoding="utf-8"?>
<sst xmlns="http://schemas.openxmlformats.org/spreadsheetml/2006/main" count="170" uniqueCount="39">
  <si>
    <t>Stitry</t>
  </si>
  <si>
    <t>Superpingou</t>
  </si>
  <si>
    <t>Papaours</t>
  </si>
  <si>
    <t>FarpBolverk</t>
  </si>
  <si>
    <t>Renji1304</t>
  </si>
  <si>
    <t>Zultos</t>
  </si>
  <si>
    <t>PepetteA</t>
  </si>
  <si>
    <t>OrcaneEllie</t>
  </si>
  <si>
    <t>Prince</t>
  </si>
  <si>
    <t>Marquis</t>
  </si>
  <si>
    <t>Comte</t>
  </si>
  <si>
    <t>FARP</t>
  </si>
  <si>
    <t>Score</t>
  </si>
  <si>
    <t>Score moyen</t>
  </si>
  <si>
    <t>Score total</t>
  </si>
  <si>
    <t>Rang</t>
  </si>
  <si>
    <t>Rang continent</t>
  </si>
  <si>
    <t>Nombre membre</t>
  </si>
  <si>
    <t>Remarque</t>
  </si>
  <si>
    <t>Pacte</t>
  </si>
  <si>
    <t>AsW</t>
  </si>
  <si>
    <t>Adv</t>
  </si>
  <si>
    <t>PHA</t>
  </si>
  <si>
    <t>_TDB_</t>
  </si>
  <si>
    <t>Titre</t>
  </si>
  <si>
    <t>Villes</t>
  </si>
  <si>
    <t>Princesse</t>
  </si>
  <si>
    <t>Duc</t>
  </si>
  <si>
    <t>Bois</t>
  </si>
  <si>
    <t>Pierre</t>
  </si>
  <si>
    <t>Fer</t>
  </si>
  <si>
    <t>Nourriture</t>
  </si>
  <si>
    <t>Or</t>
  </si>
  <si>
    <t>Joueur A</t>
  </si>
  <si>
    <t>Joueur B</t>
  </si>
  <si>
    <t>Joueur C</t>
  </si>
  <si>
    <t>Lecommandeur</t>
  </si>
  <si>
    <t>Marquis ?</t>
  </si>
  <si>
    <t>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</si>
</sst>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C]d\ mmmm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darkUp">
        <fgColor rgb="FF00B050"/>
        <bgColor theme="6" tint="0.59996337778862885"/>
      </patternFill>
    </fill>
  </fills>
  <borders count="2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3" fontId="0" fillId="0" borderId="9" xfId="0" applyNumberFormat="1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3" fontId="0" fillId="4" borderId="6" xfId="0" applyNumberFormat="1" applyFill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/>
    </xf>
    <xf numFmtId="3" fontId="0" fillId="5" borderId="6" xfId="0" applyNumberFormat="1" applyFill="1" applyBorder="1" applyAlignment="1">
      <alignment horizontal="center" vertical="center"/>
    </xf>
    <xf numFmtId="3" fontId="0" fillId="6" borderId="6" xfId="0" applyNumberFormat="1" applyFill="1" applyBorder="1" applyAlignment="1">
      <alignment horizontal="center" vertical="center"/>
    </xf>
    <xf numFmtId="3" fontId="0" fillId="6" borderId="8" xfId="0" applyNumberFormat="1" applyFill="1" applyBorder="1" applyAlignment="1">
      <alignment horizontal="center" vertical="center"/>
    </xf>
    <xf numFmtId="3" fontId="0" fillId="7" borderId="4" xfId="0" applyNumberFormat="1" applyFill="1" applyBorder="1" applyAlignment="1">
      <alignment horizontal="center" vertical="center"/>
    </xf>
    <xf numFmtId="3" fontId="0" fillId="7" borderId="6" xfId="0" applyNumberFormat="1" applyFill="1" applyBorder="1" applyAlignment="1">
      <alignment horizontal="center" vertical="center"/>
    </xf>
    <xf numFmtId="1" fontId="0" fillId="7" borderId="6" xfId="0" applyNumberFormat="1" applyFill="1" applyBorder="1" applyAlignment="1">
      <alignment horizontal="center" vertical="center"/>
    </xf>
    <xf numFmtId="3" fontId="0" fillId="8" borderId="6" xfId="0" applyNumberFormat="1" applyFill="1" applyBorder="1" applyAlignment="1">
      <alignment horizontal="center" vertical="center"/>
    </xf>
    <xf numFmtId="3" fontId="0" fillId="8" borderId="8" xfId="0" applyNumberFormat="1" applyFill="1" applyBorder="1" applyAlignment="1">
      <alignment horizontal="center" vertical="center"/>
    </xf>
    <xf numFmtId="3" fontId="0" fillId="9" borderId="4" xfId="0" applyNumberFormat="1" applyFill="1" applyBorder="1" applyAlignment="1">
      <alignment horizontal="center" vertical="center"/>
    </xf>
    <xf numFmtId="3" fontId="0" fillId="9" borderId="6" xfId="0" applyNumberFormat="1" applyFill="1" applyBorder="1" applyAlignment="1">
      <alignment horizontal="center" vertical="center"/>
    </xf>
    <xf numFmtId="1" fontId="0" fillId="9" borderId="6" xfId="0" applyNumberFormat="1" applyFill="1" applyBorder="1" applyAlignment="1">
      <alignment horizontal="center" vertical="center"/>
    </xf>
    <xf numFmtId="3" fontId="0" fillId="10" borderId="6" xfId="0" applyNumberFormat="1" applyFill="1" applyBorder="1" applyAlignment="1">
      <alignment horizontal="center" vertical="center"/>
    </xf>
    <xf numFmtId="3" fontId="0" fillId="10" borderId="8" xfId="0" applyNumberFormat="1" applyFill="1" applyBorder="1" applyAlignment="1">
      <alignment horizontal="center" vertical="center"/>
    </xf>
    <xf numFmtId="3" fontId="0" fillId="6" borderId="4" xfId="0" applyNumberForma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1" fillId="4" borderId="5" xfId="0" applyNumberFormat="1" applyFont="1" applyFill="1" applyBorder="1" applyAlignment="1">
      <alignment horizontal="center" vertical="center"/>
    </xf>
    <xf numFmtId="3" fontId="1" fillId="3" borderId="5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6" borderId="3" xfId="0" applyNumberFormat="1" applyFont="1" applyFill="1" applyBorder="1" applyAlignment="1">
      <alignment horizontal="center" vertical="center"/>
    </xf>
    <xf numFmtId="3" fontId="1" fillId="5" borderId="5" xfId="0" applyNumberFormat="1" applyFont="1" applyFill="1" applyBorder="1" applyAlignment="1">
      <alignment horizontal="center" vertical="center"/>
    </xf>
    <xf numFmtId="3" fontId="1" fillId="6" borderId="5" xfId="0" applyNumberFormat="1" applyFont="1" applyFill="1" applyBorder="1" applyAlignment="1">
      <alignment horizontal="center" vertical="center"/>
    </xf>
    <xf numFmtId="3" fontId="1" fillId="6" borderId="7" xfId="0" applyNumberFormat="1" applyFont="1" applyFill="1" applyBorder="1" applyAlignment="1">
      <alignment horizontal="center" vertical="center"/>
    </xf>
    <xf numFmtId="3" fontId="1" fillId="7" borderId="3" xfId="0" applyNumberFormat="1" applyFont="1" applyFill="1" applyBorder="1" applyAlignment="1">
      <alignment horizontal="center" vertical="center"/>
    </xf>
    <xf numFmtId="3" fontId="1" fillId="8" borderId="5" xfId="0" applyNumberFormat="1" applyFont="1" applyFill="1" applyBorder="1" applyAlignment="1">
      <alignment horizontal="center" vertical="center"/>
    </xf>
    <xf numFmtId="3" fontId="1" fillId="7" borderId="5" xfId="0" applyNumberFormat="1" applyFont="1" applyFill="1" applyBorder="1" applyAlignment="1">
      <alignment horizontal="center" vertical="center"/>
    </xf>
    <xf numFmtId="1" fontId="1" fillId="7" borderId="5" xfId="0" applyNumberFormat="1" applyFont="1" applyFill="1" applyBorder="1" applyAlignment="1">
      <alignment horizontal="center" vertical="center"/>
    </xf>
    <xf numFmtId="3" fontId="1" fillId="8" borderId="7" xfId="0" applyNumberFormat="1" applyFont="1" applyFill="1" applyBorder="1" applyAlignment="1">
      <alignment horizontal="center" vertical="center"/>
    </xf>
    <xf numFmtId="3" fontId="1" fillId="9" borderId="3" xfId="0" applyNumberFormat="1" applyFont="1" applyFill="1" applyBorder="1" applyAlignment="1">
      <alignment horizontal="center" vertical="center"/>
    </xf>
    <xf numFmtId="3" fontId="1" fillId="10" borderId="5" xfId="0" applyNumberFormat="1" applyFont="1" applyFill="1" applyBorder="1" applyAlignment="1">
      <alignment horizontal="center" vertical="center"/>
    </xf>
    <xf numFmtId="3" fontId="1" fillId="9" borderId="5" xfId="0" applyNumberFormat="1" applyFont="1" applyFill="1" applyBorder="1" applyAlignment="1">
      <alignment horizontal="center" vertical="center"/>
    </xf>
    <xf numFmtId="1" fontId="1" fillId="9" borderId="5" xfId="0" applyNumberFormat="1" applyFont="1" applyFill="1" applyBorder="1" applyAlignment="1">
      <alignment horizontal="center" vertical="center"/>
    </xf>
    <xf numFmtId="3" fontId="1" fillId="10" borderId="7" xfId="0" applyNumberFormat="1" applyFont="1" applyFill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3" fontId="0" fillId="0" borderId="0" xfId="0" applyNumberFormat="1"/>
    <xf numFmtId="3" fontId="0" fillId="0" borderId="11" xfId="0" applyNumberFormat="1" applyBorder="1"/>
    <xf numFmtId="3" fontId="0" fillId="0" borderId="10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12" xfId="0" applyNumberFormat="1" applyBorder="1"/>
    <xf numFmtId="3" fontId="0" fillId="11" borderId="19" xfId="0" applyNumberFormat="1" applyFill="1" applyBorder="1" applyAlignment="1">
      <alignment horizontal="center"/>
    </xf>
    <xf numFmtId="3" fontId="0" fillId="13" borderId="20" xfId="0" applyNumberFormat="1" applyFill="1" applyBorder="1" applyAlignment="1">
      <alignment horizontal="center"/>
    </xf>
    <xf numFmtId="3" fontId="0" fillId="11" borderId="20" xfId="0" applyNumberFormat="1" applyFill="1" applyBorder="1" applyAlignment="1">
      <alignment horizontal="center"/>
    </xf>
    <xf numFmtId="3" fontId="0" fillId="11" borderId="21" xfId="0" applyNumberFormat="1" applyFill="1" applyBorder="1" applyAlignment="1">
      <alignment horizontal="center"/>
    </xf>
    <xf numFmtId="3" fontId="1" fillId="14" borderId="3" xfId="0" applyNumberFormat="1" applyFont="1" applyFill="1" applyBorder="1" applyAlignment="1">
      <alignment horizontal="center" vertical="center"/>
    </xf>
    <xf numFmtId="3" fontId="0" fillId="14" borderId="4" xfId="0" applyNumberFormat="1" applyFill="1" applyBorder="1" applyAlignment="1">
      <alignment horizontal="center" vertical="center"/>
    </xf>
    <xf numFmtId="3" fontId="1" fillId="14" borderId="5" xfId="0" applyNumberFormat="1" applyFont="1" applyFill="1" applyBorder="1" applyAlignment="1">
      <alignment horizontal="center" vertical="center"/>
    </xf>
    <xf numFmtId="3" fontId="0" fillId="14" borderId="6" xfId="0" applyNumberFormat="1" applyFill="1" applyBorder="1" applyAlignment="1">
      <alignment horizontal="center" vertical="center"/>
    </xf>
    <xf numFmtId="3" fontId="1" fillId="14" borderId="7" xfId="0" applyNumberFormat="1" applyFont="1" applyFill="1" applyBorder="1" applyAlignment="1">
      <alignment horizontal="center" vertical="center"/>
    </xf>
    <xf numFmtId="3" fontId="0" fillId="14" borderId="8" xfId="0" applyNumberFormat="1" applyFill="1" applyBorder="1" applyAlignment="1">
      <alignment horizontal="center" vertical="center"/>
    </xf>
    <xf numFmtId="3" fontId="1" fillId="15" borderId="3" xfId="0" applyNumberFormat="1" applyFont="1" applyFill="1" applyBorder="1" applyAlignment="1">
      <alignment horizontal="center" vertical="center"/>
    </xf>
    <xf numFmtId="3" fontId="0" fillId="15" borderId="4" xfId="0" applyNumberFormat="1" applyFill="1" applyBorder="1" applyAlignment="1">
      <alignment horizontal="center" vertical="center"/>
    </xf>
    <xf numFmtId="3" fontId="1" fillId="15" borderId="5" xfId="0" applyNumberFormat="1" applyFont="1" applyFill="1" applyBorder="1" applyAlignment="1">
      <alignment horizontal="center" vertical="center"/>
    </xf>
    <xf numFmtId="3" fontId="0" fillId="15" borderId="6" xfId="0" applyNumberFormat="1" applyFill="1" applyBorder="1" applyAlignment="1">
      <alignment horizontal="center" vertical="center"/>
    </xf>
    <xf numFmtId="1" fontId="1" fillId="15" borderId="5" xfId="0" applyNumberFormat="1" applyFont="1" applyFill="1" applyBorder="1" applyAlignment="1">
      <alignment horizontal="center" vertical="center"/>
    </xf>
    <xf numFmtId="1" fontId="0" fillId="15" borderId="6" xfId="0" applyNumberFormat="1" applyFill="1" applyBorder="1" applyAlignment="1">
      <alignment horizontal="center" vertical="center"/>
    </xf>
    <xf numFmtId="1" fontId="0" fillId="16" borderId="6" xfId="0" applyNumberFormat="1" applyFill="1" applyBorder="1" applyAlignment="1">
      <alignment horizontal="center" vertical="center"/>
    </xf>
    <xf numFmtId="3" fontId="3" fillId="11" borderId="22" xfId="0" applyNumberFormat="1" applyFont="1" applyFill="1" applyBorder="1" applyAlignment="1">
      <alignment horizontal="center" vertical="center"/>
    </xf>
    <xf numFmtId="3" fontId="3" fillId="11" borderId="19" xfId="0" applyNumberFormat="1" applyFont="1" applyFill="1" applyBorder="1" applyAlignment="1">
      <alignment horizontal="center" vertical="center"/>
    </xf>
    <xf numFmtId="3" fontId="3" fillId="13" borderId="23" xfId="0" applyNumberFormat="1" applyFont="1" applyFill="1" applyBorder="1" applyAlignment="1">
      <alignment horizontal="center" vertical="center"/>
    </xf>
    <xf numFmtId="3" fontId="3" fillId="13" borderId="20" xfId="0" applyNumberFormat="1" applyFont="1" applyFill="1" applyBorder="1" applyAlignment="1">
      <alignment horizontal="center" vertical="center"/>
    </xf>
    <xf numFmtId="3" fontId="3" fillId="11" borderId="23" xfId="0" applyNumberFormat="1" applyFont="1" applyFill="1" applyBorder="1" applyAlignment="1">
      <alignment horizontal="center" vertical="center"/>
    </xf>
    <xf numFmtId="3" fontId="3" fillId="11" borderId="20" xfId="0" applyNumberFormat="1" applyFont="1" applyFill="1" applyBorder="1" applyAlignment="1">
      <alignment horizontal="center" vertical="center"/>
    </xf>
    <xf numFmtId="3" fontId="3" fillId="11" borderId="24" xfId="0" applyNumberFormat="1" applyFont="1" applyFill="1" applyBorder="1" applyAlignment="1">
      <alignment horizontal="center" vertical="center"/>
    </xf>
    <xf numFmtId="3" fontId="3" fillId="11" borderId="21" xfId="0" applyNumberFormat="1" applyFont="1" applyFill="1" applyBorder="1" applyAlignment="1">
      <alignment horizontal="center" vertical="center"/>
    </xf>
    <xf numFmtId="3" fontId="0" fillId="11" borderId="22" xfId="0" applyNumberFormat="1" applyFill="1" applyBorder="1" applyAlignment="1">
      <alignment horizontal="center"/>
    </xf>
    <xf numFmtId="3" fontId="0" fillId="6" borderId="23" xfId="0" applyNumberFormat="1" applyFill="1" applyBorder="1" applyAlignment="1">
      <alignment horizontal="center"/>
    </xf>
    <xf numFmtId="3" fontId="0" fillId="11" borderId="23" xfId="0" applyNumberFormat="1" applyFill="1" applyBorder="1" applyAlignment="1">
      <alignment horizontal="center"/>
    </xf>
    <xf numFmtId="3" fontId="0" fillId="11" borderId="24" xfId="0" applyNumberFormat="1" applyFill="1" applyBorder="1" applyAlignment="1">
      <alignment horizontal="center"/>
    </xf>
    <xf numFmtId="3" fontId="0" fillId="12" borderId="16" xfId="0" applyNumberFormat="1" applyFill="1" applyBorder="1" applyAlignment="1">
      <alignment horizontal="center"/>
    </xf>
    <xf numFmtId="3" fontId="0" fillId="12" borderId="17" xfId="0" applyNumberFormat="1" applyFill="1" applyBorder="1" applyAlignment="1">
      <alignment horizontal="center"/>
    </xf>
    <xf numFmtId="3" fontId="0" fillId="12" borderId="18" xfId="0" applyNumberFormat="1" applyFill="1" applyBorder="1" applyAlignment="1">
      <alignment horizontal="center"/>
    </xf>
    <xf numFmtId="3" fontId="1" fillId="11" borderId="16" xfId="0" applyNumberFormat="1" applyFont="1" applyFill="1" applyBorder="1" applyAlignment="1">
      <alignment horizontal="center" vertical="center"/>
    </xf>
    <xf numFmtId="3" fontId="1" fillId="11" borderId="22" xfId="0" applyNumberFormat="1" applyFont="1" applyFill="1" applyBorder="1" applyAlignment="1">
      <alignment horizontal="center" vertical="center"/>
    </xf>
    <xf numFmtId="3" fontId="1" fillId="6" borderId="17" xfId="0" applyNumberFormat="1" applyFont="1" applyFill="1" applyBorder="1" applyAlignment="1">
      <alignment horizontal="center" vertical="center"/>
    </xf>
    <xf numFmtId="3" fontId="1" fillId="6" borderId="23" xfId="0" applyNumberFormat="1" applyFont="1" applyFill="1" applyBorder="1" applyAlignment="1">
      <alignment horizontal="center" vertical="center"/>
    </xf>
    <xf numFmtId="3" fontId="1" fillId="11" borderId="17" xfId="0" applyNumberFormat="1" applyFont="1" applyFill="1" applyBorder="1" applyAlignment="1">
      <alignment horizontal="center" vertical="center"/>
    </xf>
    <xf numFmtId="3" fontId="1" fillId="11" borderId="23" xfId="0" applyNumberFormat="1" applyFont="1" applyFill="1" applyBorder="1" applyAlignment="1">
      <alignment horizontal="center" vertical="center"/>
    </xf>
    <xf numFmtId="3" fontId="1" fillId="11" borderId="18" xfId="0" applyNumberFormat="1" applyFont="1" applyFill="1" applyBorder="1" applyAlignment="1">
      <alignment horizontal="center" vertical="center"/>
    </xf>
    <xf numFmtId="3" fontId="1" fillId="11" borderId="24" xfId="0" applyNumberFormat="1" applyFont="1" applyFill="1" applyBorder="1" applyAlignment="1">
      <alignment horizontal="center" vertical="center"/>
    </xf>
    <xf numFmtId="3" fontId="0" fillId="12" borderId="25" xfId="0" applyNumberFormat="1" applyFill="1" applyBorder="1" applyAlignment="1">
      <alignment horizontal="center"/>
    </xf>
    <xf numFmtId="3" fontId="0" fillId="12" borderId="26" xfId="0" applyNumberFormat="1" applyFill="1" applyBorder="1" applyAlignment="1">
      <alignment horizontal="center"/>
    </xf>
    <xf numFmtId="3" fontId="0" fillId="12" borderId="27" xfId="0" applyNumberFormat="1" applyFill="1" applyBorder="1" applyAlignment="1">
      <alignment horizontal="center"/>
    </xf>
    <xf numFmtId="3" fontId="2" fillId="12" borderId="13" xfId="0" applyNumberFormat="1" applyFont="1" applyFill="1" applyBorder="1" applyAlignment="1">
      <alignment horizontal="center" vertical="center"/>
    </xf>
    <xf numFmtId="3" fontId="2" fillId="12" borderId="14" xfId="0" applyNumberFormat="1" applyFont="1" applyFill="1" applyBorder="1" applyAlignment="1">
      <alignment horizontal="center" vertical="center"/>
    </xf>
    <xf numFmtId="3" fontId="2" fillId="12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colors>
    <mruColors>
      <color rgb="FFFF7C80"/>
      <color rgb="FF8064A2"/>
      <color rgb="FF977F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Scores</a:t>
            </a:r>
            <a:endParaRPr lang="fr-FR"/>
          </a:p>
        </c:rich>
      </c:tx>
      <c:layout>
        <c:manualLayout>
          <c:xMode val="edge"/>
          <c:yMode val="edge"/>
          <c:x val="0.10515359462748722"/>
          <c:y val="0.87068273092369475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0792973504010324E-2"/>
          <c:y val="3.5590551181102353E-2"/>
          <c:w val="0.89872285517382955"/>
          <c:h val="0.61540549599974703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Chiffres!$B$4:$AG$4</c:f>
              <c:numCache>
                <c:formatCode>#,##0</c:formatCode>
                <c:ptCount val="32"/>
                <c:pt idx="0">
                  <c:v>78308</c:v>
                </c:pt>
                <c:pt idx="1">
                  <c:v>89348</c:v>
                </c:pt>
                <c:pt idx="2">
                  <c:v>93246</c:v>
                </c:pt>
                <c:pt idx="3">
                  <c:v>96675</c:v>
                </c:pt>
                <c:pt idx="4">
                  <c:v>101298</c:v>
                </c:pt>
                <c:pt idx="5">
                  <c:v>107443</c:v>
                </c:pt>
                <c:pt idx="6">
                  <c:v>112574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Chiffres!$B$10:$AG$10</c:f>
              <c:numCache>
                <c:formatCode>#,##0</c:formatCode>
                <c:ptCount val="32"/>
                <c:pt idx="0">
                  <c:v>31097</c:v>
                </c:pt>
                <c:pt idx="1">
                  <c:v>32896</c:v>
                </c:pt>
                <c:pt idx="2">
                  <c:v>34260</c:v>
                </c:pt>
                <c:pt idx="3">
                  <c:v>35084</c:v>
                </c:pt>
                <c:pt idx="4">
                  <c:v>36397</c:v>
                </c:pt>
                <c:pt idx="5">
                  <c:v>38648</c:v>
                </c:pt>
                <c:pt idx="6">
                  <c:v>40825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Chiffres!$B$16:$AG$16</c:f>
              <c:numCache>
                <c:formatCode>#,##0</c:formatCode>
                <c:ptCount val="32"/>
                <c:pt idx="0">
                  <c:v>61584</c:v>
                </c:pt>
                <c:pt idx="1">
                  <c:v>65344</c:v>
                </c:pt>
                <c:pt idx="2">
                  <c:v>69270</c:v>
                </c:pt>
                <c:pt idx="3">
                  <c:v>71463</c:v>
                </c:pt>
                <c:pt idx="4">
                  <c:v>73634</c:v>
                </c:pt>
                <c:pt idx="5">
                  <c:v>79794</c:v>
                </c:pt>
                <c:pt idx="6">
                  <c:v>82390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Chiffres!$B$22:$AG$22</c:f>
              <c:numCache>
                <c:formatCode>#,##0</c:formatCode>
                <c:ptCount val="32"/>
                <c:pt idx="0">
                  <c:v>14645</c:v>
                </c:pt>
                <c:pt idx="1">
                  <c:v>16664</c:v>
                </c:pt>
                <c:pt idx="2">
                  <c:v>18623</c:v>
                </c:pt>
                <c:pt idx="3">
                  <c:v>20994</c:v>
                </c:pt>
                <c:pt idx="4">
                  <c:v>22629</c:v>
                </c:pt>
                <c:pt idx="5">
                  <c:v>26310</c:v>
                </c:pt>
                <c:pt idx="6">
                  <c:v>28168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Chiffres!$B$28:$AG$28</c:f>
              <c:numCache>
                <c:formatCode>#,##0</c:formatCode>
                <c:ptCount val="32"/>
                <c:pt idx="0">
                  <c:v>3371</c:v>
                </c:pt>
                <c:pt idx="1">
                  <c:v>3480</c:v>
                </c:pt>
                <c:pt idx="2">
                  <c:v>3646</c:v>
                </c:pt>
                <c:pt idx="3">
                  <c:v>3756</c:v>
                </c:pt>
                <c:pt idx="4">
                  <c:v>3789</c:v>
                </c:pt>
                <c:pt idx="5">
                  <c:v>3834</c:v>
                </c:pt>
                <c:pt idx="6">
                  <c:v>3878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Chiffres!$B$34:$AG$34</c:f>
              <c:numCache>
                <c:formatCode>#,##0</c:formatCode>
                <c:ptCount val="32"/>
                <c:pt idx="0">
                  <c:v>2772</c:v>
                </c:pt>
                <c:pt idx="1">
                  <c:v>1869</c:v>
                </c:pt>
                <c:pt idx="2">
                  <c:v>1903</c:v>
                </c:pt>
                <c:pt idx="3">
                  <c:v>2331</c:v>
                </c:pt>
                <c:pt idx="4">
                  <c:v>2934</c:v>
                </c:pt>
                <c:pt idx="5">
                  <c:v>3410</c:v>
                </c:pt>
                <c:pt idx="6">
                  <c:v>3740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PepetteA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Chiffres!$B$40:$AG$40</c:f>
              <c:numCache>
                <c:formatCode>#,##0</c:formatCode>
                <c:ptCount val="32"/>
                <c:pt idx="0">
                  <c:v>3596</c:v>
                </c:pt>
                <c:pt idx="1">
                  <c:v>3694</c:v>
                </c:pt>
                <c:pt idx="2">
                  <c:v>3694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Chiffres!$B$46:$AG$46</c:f>
              <c:numCache>
                <c:formatCode>#,##0</c:formatCode>
                <c:ptCount val="32"/>
                <c:pt idx="5">
                  <c:v>38157</c:v>
                </c:pt>
                <c:pt idx="6">
                  <c:v>40630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Chiffres!$B$52:$AG$52</c:f>
              <c:numCache>
                <c:formatCode>#,##0</c:formatCode>
                <c:ptCount val="32"/>
                <c:pt idx="0">
                  <c:v>67852</c:v>
                </c:pt>
                <c:pt idx="1">
                  <c:v>69808</c:v>
                </c:pt>
                <c:pt idx="2">
                  <c:v>72335</c:v>
                </c:pt>
                <c:pt idx="3">
                  <c:v>75536</c:v>
                </c:pt>
                <c:pt idx="4">
                  <c:v>77504</c:v>
                </c:pt>
                <c:pt idx="5">
                  <c:v>80887</c:v>
                </c:pt>
                <c:pt idx="6">
                  <c:v>83105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30816"/>
        <c:axId val="80726272"/>
      </c:lineChart>
      <c:dateAx>
        <c:axId val="98530816"/>
        <c:scaling>
          <c:orientation val="minMax"/>
        </c:scaling>
        <c:delete val="0"/>
        <c:axPos val="b"/>
        <c:numFmt formatCode="[$-40C]d\ mmmm\ yyyy;@" sourceLinked="1"/>
        <c:majorTickMark val="none"/>
        <c:minorTickMark val="none"/>
        <c:tickLblPos val="nextTo"/>
        <c:crossAx val="80726272"/>
        <c:crosses val="autoZero"/>
        <c:auto val="1"/>
        <c:lblOffset val="100"/>
        <c:baseTimeUnit val="days"/>
      </c:dateAx>
      <c:valAx>
        <c:axId val="8072627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8530816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27837314330122143"/>
          <c:y val="0.86934674129589218"/>
          <c:w val="0.70396120177715216"/>
          <c:h val="0.11137615027037283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Classement</a:t>
            </a:r>
            <a:endParaRPr lang="fr-FR"/>
          </a:p>
        </c:rich>
      </c:tx>
      <c:layout/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Chiffres!$B$5:$AG$5</c:f>
              <c:numCache>
                <c:formatCode>#,##0</c:formatCode>
                <c:ptCount val="32"/>
                <c:pt idx="0">
                  <c:v>579</c:v>
                </c:pt>
                <c:pt idx="1">
                  <c:v>519</c:v>
                </c:pt>
                <c:pt idx="2">
                  <c:v>505</c:v>
                </c:pt>
                <c:pt idx="3">
                  <c:v>496</c:v>
                </c:pt>
                <c:pt idx="4">
                  <c:v>489</c:v>
                </c:pt>
                <c:pt idx="5">
                  <c:v>469</c:v>
                </c:pt>
                <c:pt idx="6">
                  <c:v>455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Chiffres!$B$11:$AG$11</c:f>
              <c:numCache>
                <c:formatCode>#,##0</c:formatCode>
                <c:ptCount val="32"/>
                <c:pt idx="0">
                  <c:v>1129</c:v>
                </c:pt>
                <c:pt idx="1">
                  <c:v>1106</c:v>
                </c:pt>
                <c:pt idx="2">
                  <c:v>1085</c:v>
                </c:pt>
                <c:pt idx="3">
                  <c:v>1072</c:v>
                </c:pt>
                <c:pt idx="4">
                  <c:v>1051</c:v>
                </c:pt>
                <c:pt idx="5">
                  <c:v>1014</c:v>
                </c:pt>
                <c:pt idx="6">
                  <c:v>989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Chiffres!$B$17:$AG$17</c:f>
              <c:numCache>
                <c:formatCode>#,##0</c:formatCode>
                <c:ptCount val="32"/>
                <c:pt idx="0">
                  <c:v>720</c:v>
                </c:pt>
                <c:pt idx="1">
                  <c:v>686</c:v>
                </c:pt>
                <c:pt idx="2">
                  <c:v>662</c:v>
                </c:pt>
                <c:pt idx="3">
                  <c:v>653</c:v>
                </c:pt>
                <c:pt idx="4">
                  <c:v>650</c:v>
                </c:pt>
                <c:pt idx="5">
                  <c:v>613</c:v>
                </c:pt>
                <c:pt idx="6">
                  <c:v>597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Chiffres!$B$23:$AG$23</c:f>
              <c:numCache>
                <c:formatCode>#,##0</c:formatCode>
                <c:ptCount val="32"/>
                <c:pt idx="0">
                  <c:v>1619</c:v>
                </c:pt>
                <c:pt idx="1">
                  <c:v>1552</c:v>
                </c:pt>
                <c:pt idx="2">
                  <c:v>1453</c:v>
                </c:pt>
                <c:pt idx="3">
                  <c:v>1379</c:v>
                </c:pt>
                <c:pt idx="4">
                  <c:v>1321</c:v>
                </c:pt>
                <c:pt idx="5">
                  <c:v>1249</c:v>
                </c:pt>
                <c:pt idx="6">
                  <c:v>1213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Chiffres!$B$29:$AG$29</c:f>
              <c:numCache>
                <c:formatCode>#,##0</c:formatCode>
                <c:ptCount val="32"/>
                <c:pt idx="0">
                  <c:v>2529</c:v>
                </c:pt>
                <c:pt idx="1">
                  <c:v>2510</c:v>
                </c:pt>
                <c:pt idx="2">
                  <c:v>2460</c:v>
                </c:pt>
                <c:pt idx="3">
                  <c:v>2436</c:v>
                </c:pt>
                <c:pt idx="4">
                  <c:v>2425</c:v>
                </c:pt>
                <c:pt idx="5">
                  <c:v>2416</c:v>
                </c:pt>
                <c:pt idx="6">
                  <c:v>2402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Chiffres!$B$35:$AG$35</c:f>
              <c:numCache>
                <c:formatCode>#,##0</c:formatCode>
                <c:ptCount val="32"/>
                <c:pt idx="0">
                  <c:v>2642</c:v>
                </c:pt>
                <c:pt idx="1">
                  <c:v>2842</c:v>
                </c:pt>
                <c:pt idx="2">
                  <c:v>2803</c:v>
                </c:pt>
                <c:pt idx="3">
                  <c:v>2690</c:v>
                </c:pt>
                <c:pt idx="4">
                  <c:v>2554</c:v>
                </c:pt>
                <c:pt idx="5">
                  <c:v>2475</c:v>
                </c:pt>
                <c:pt idx="6">
                  <c:v>2425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PepetteA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Chiffres!$B$41:$AG$41</c:f>
              <c:numCache>
                <c:formatCode>#,##0</c:formatCode>
                <c:ptCount val="32"/>
                <c:pt idx="0">
                  <c:v>2496</c:v>
                </c:pt>
                <c:pt idx="1">
                  <c:v>2483</c:v>
                </c:pt>
                <c:pt idx="2">
                  <c:v>2454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Chiffres!$B$47:$AG$47</c:f>
              <c:numCache>
                <c:formatCode>#,##0</c:formatCode>
                <c:ptCount val="32"/>
                <c:pt idx="5">
                  <c:v>1026</c:v>
                </c:pt>
                <c:pt idx="6">
                  <c:v>993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Chiffres!$B$53:$AG$53</c:f>
              <c:numCache>
                <c:formatCode>#,##0</c:formatCode>
                <c:ptCount val="32"/>
                <c:pt idx="0">
                  <c:v>658</c:v>
                </c:pt>
                <c:pt idx="1">
                  <c:v>643</c:v>
                </c:pt>
                <c:pt idx="2">
                  <c:v>640</c:v>
                </c:pt>
                <c:pt idx="3">
                  <c:v>627</c:v>
                </c:pt>
                <c:pt idx="4">
                  <c:v>620</c:v>
                </c:pt>
                <c:pt idx="5">
                  <c:v>604</c:v>
                </c:pt>
                <c:pt idx="6">
                  <c:v>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532352"/>
        <c:axId val="80729152"/>
      </c:lineChart>
      <c:dateAx>
        <c:axId val="98532352"/>
        <c:scaling>
          <c:orientation val="minMax"/>
        </c:scaling>
        <c:delete val="0"/>
        <c:axPos val="t"/>
        <c:numFmt formatCode="[$-40C]d\ mmmm\ yyyy;@" sourceLinked="1"/>
        <c:majorTickMark val="none"/>
        <c:minorTickMark val="none"/>
        <c:tickLblPos val="nextTo"/>
        <c:crossAx val="80729152"/>
        <c:crossesAt val="1"/>
        <c:auto val="1"/>
        <c:lblOffset val="100"/>
        <c:baseTimeUnit val="days"/>
      </c:dateAx>
      <c:valAx>
        <c:axId val="80729152"/>
        <c:scaling>
          <c:orientation val="maxMin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98532352"/>
        <c:crosses val="autoZero"/>
        <c:crossBetween val="between"/>
        <c:majorUnit val="100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10218372703412074"/>
          <c:y val="0.89184834785385669"/>
          <c:w val="0.70332706328375616"/>
          <c:h val="8.7872818179096437E-2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Villes</a:t>
            </a:r>
          </a:p>
        </c:rich>
      </c:tx>
      <c:layout>
        <c:manualLayout>
          <c:xMode val="edge"/>
          <c:yMode val="edge"/>
          <c:x val="0.10515359462748722"/>
          <c:y val="0.87068273092369475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8.0792973504010324E-2"/>
          <c:y val="3.5590551181102353E-2"/>
          <c:w val="0.89872285517382955"/>
          <c:h val="0.61540549599974703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Chiffres!$A$3</c:f>
              <c:strCache>
                <c:ptCount val="1"/>
                <c:pt idx="0">
                  <c:v>Stitry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Chiffres!$B$7:$AG$7</c:f>
              <c:numCache>
                <c:formatCode>#,##0</c:formatCode>
                <c:ptCount val="32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Chiffres!$A$9</c:f>
              <c:strCache>
                <c:ptCount val="1"/>
                <c:pt idx="0">
                  <c:v>Superpingou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Chiffres!$B$13:$AG$13</c:f>
              <c:numCache>
                <c:formatCode>#,##0</c:formatCode>
                <c:ptCount val="32"/>
                <c:pt idx="0">
                  <c:v>6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Chiffres!$A$15</c:f>
              <c:strCache>
                <c:ptCount val="1"/>
                <c:pt idx="0">
                  <c:v>Papaours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Chiffres!$B$19:$AG$19</c:f>
              <c:numCache>
                <c:formatCode>#,##0</c:formatCode>
                <c:ptCount val="3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Chiffres!$A$21</c:f>
              <c:strCache>
                <c:ptCount val="1"/>
                <c:pt idx="0">
                  <c:v>FarpBolverk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Chiffres!$B$25:$AG$25</c:f>
              <c:numCache>
                <c:formatCode>#,##0</c:formatCode>
                <c:ptCount val="32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Chiffres!$A$27</c:f>
              <c:strCache>
                <c:ptCount val="1"/>
                <c:pt idx="0">
                  <c:v>Renji1304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Chiffres!$B$31:$AG$31</c:f>
              <c:numCache>
                <c:formatCode>#,##0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Chiffres!$A$33</c:f>
              <c:strCache>
                <c:ptCount val="1"/>
                <c:pt idx="0">
                  <c:v>Zultos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Chiffres!$B$37:$AG$37</c:f>
              <c:numCache>
                <c:formatCode>#,##0</c:formatCode>
                <c:ptCount val="32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Chiffres!$A$39</c:f>
              <c:strCache>
                <c:ptCount val="1"/>
                <c:pt idx="0">
                  <c:v>PepetteA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Chiffres!$B$43:$AG$43</c:f>
              <c:numCache>
                <c:formatCode>#,##0</c:formatCode>
                <c:ptCount val="32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Chiffres!$A$45</c:f>
              <c:strCache>
                <c:ptCount val="1"/>
                <c:pt idx="0">
                  <c:v>Lecommandeur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Chiffres!$B$49:$AG$49</c:f>
              <c:numCache>
                <c:formatCode>#,##0</c:formatCode>
                <c:ptCount val="32"/>
                <c:pt idx="5">
                  <c:v>6</c:v>
                </c:pt>
                <c:pt idx="6">
                  <c:v>6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Chiffres!$A$51</c:f>
              <c:strCache>
                <c:ptCount val="1"/>
                <c:pt idx="0">
                  <c:v>OrcaneEllie</c:v>
                </c:pt>
              </c:strCache>
            </c:strRef>
          </c:tx>
          <c:spPr>
            <a:effectLst>
              <a:glow rad="101600">
                <a:srgbClr val="FFC000">
                  <a:alpha val="23000"/>
                </a:srgbClr>
              </a:glow>
            </a:effectLst>
          </c:spPr>
          <c:marker>
            <c:spPr>
              <a:effectLst>
                <a:glow rad="101600">
                  <a:srgbClr val="FFC000">
                    <a:alpha val="23000"/>
                  </a:srgbClr>
                </a:glow>
              </a:effectLst>
            </c:spPr>
          </c:marker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Chiffres!$B$55:$AG$55</c:f>
              <c:numCache>
                <c:formatCode>#,##0</c:formatCode>
                <c:ptCount val="32"/>
                <c:pt idx="0">
                  <c:v>11</c:v>
                </c:pt>
                <c:pt idx="1">
                  <c:v>11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28320"/>
        <c:axId val="80731456"/>
      </c:lineChart>
      <c:dateAx>
        <c:axId val="108728320"/>
        <c:scaling>
          <c:orientation val="minMax"/>
        </c:scaling>
        <c:delete val="0"/>
        <c:axPos val="b"/>
        <c:numFmt formatCode="[$-40C]d\ mmmm\ yyyy;@" sourceLinked="1"/>
        <c:majorTickMark val="none"/>
        <c:minorTickMark val="none"/>
        <c:tickLblPos val="nextTo"/>
        <c:crossAx val="80731456"/>
        <c:crosses val="autoZero"/>
        <c:auto val="1"/>
        <c:lblOffset val="100"/>
        <c:baseTimeUnit val="days"/>
      </c:dateAx>
      <c:valAx>
        <c:axId val="80731456"/>
        <c:scaling>
          <c:orientation val="minMax"/>
          <c:min val="1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08728320"/>
        <c:crosses val="autoZero"/>
        <c:crossBetween val="between"/>
        <c:majorUnit val="1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b"/>
      <c:layout>
        <c:manualLayout>
          <c:xMode val="edge"/>
          <c:yMode val="edge"/>
          <c:x val="0.27837314330122143"/>
          <c:y val="0.86934674129589218"/>
          <c:w val="0.70396120177715216"/>
          <c:h val="0.11137615027037283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Nombre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de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membres</a:t>
            </a:r>
            <a:endParaRPr lang="fr-FR" baseline="0"/>
          </a:p>
        </c:rich>
      </c:tx>
      <c:layout>
        <c:manualLayout>
          <c:xMode val="edge"/>
          <c:yMode val="edge"/>
          <c:x val="0.89357566863281879"/>
          <c:y val="4.9017487271922337E-2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Chiffres!$B$62:$AG$62</c:f>
              <c:numCache>
                <c:formatCode>#,##0</c:formatCode>
                <c:ptCount val="32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Chiffres!$B$71:$AG$71</c:f>
              <c:numCache>
                <c:formatCode>#,##0</c:formatCode>
                <c:ptCount val="32"/>
                <c:pt idx="0">
                  <c:v>52</c:v>
                </c:pt>
                <c:pt idx="1">
                  <c:v>53</c:v>
                </c:pt>
                <c:pt idx="2">
                  <c:v>54</c:v>
                </c:pt>
                <c:pt idx="3">
                  <c:v>53</c:v>
                </c:pt>
                <c:pt idx="4">
                  <c:v>53</c:v>
                </c:pt>
                <c:pt idx="5">
                  <c:v>55</c:v>
                </c:pt>
                <c:pt idx="6">
                  <c:v>54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Chiffres!$B$80:$AG$80</c:f>
              <c:numCache>
                <c:formatCode>#,##0</c:formatCode>
                <c:ptCount val="32"/>
                <c:pt idx="0">
                  <c:v>71</c:v>
                </c:pt>
                <c:pt idx="1">
                  <c:v>71</c:v>
                </c:pt>
                <c:pt idx="2">
                  <c:v>71</c:v>
                </c:pt>
                <c:pt idx="3">
                  <c:v>71</c:v>
                </c:pt>
                <c:pt idx="4">
                  <c:v>71</c:v>
                </c:pt>
                <c:pt idx="5">
                  <c:v>70</c:v>
                </c:pt>
                <c:pt idx="6">
                  <c:v>70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Chiffres!$B$89:$AG$89</c:f>
              <c:numCache>
                <c:formatCode>#,##0</c:formatCode>
                <c:ptCount val="32"/>
                <c:pt idx="0">
                  <c:v>56</c:v>
                </c:pt>
                <c:pt idx="1">
                  <c:v>58</c:v>
                </c:pt>
                <c:pt idx="2">
                  <c:v>59</c:v>
                </c:pt>
                <c:pt idx="3">
                  <c:v>59</c:v>
                </c:pt>
                <c:pt idx="4">
                  <c:v>60</c:v>
                </c:pt>
                <c:pt idx="5">
                  <c:v>60</c:v>
                </c:pt>
                <c:pt idx="6">
                  <c:v>50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Chiffres!$B$98:$AG$98</c:f>
              <c:numCache>
                <c:formatCode>#,##0</c:formatCode>
                <c:ptCount val="32"/>
                <c:pt idx="0">
                  <c:v>35</c:v>
                </c:pt>
                <c:pt idx="1">
                  <c:v>36</c:v>
                </c:pt>
                <c:pt idx="2">
                  <c:v>36</c:v>
                </c:pt>
                <c:pt idx="3">
                  <c:v>36</c:v>
                </c:pt>
                <c:pt idx="4">
                  <c:v>31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Chiffres!$B$107:$AG$107</c:f>
              <c:numCache>
                <c:formatCode>#,##0</c:formatCode>
                <c:ptCount val="32"/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30368"/>
        <c:axId val="98797824"/>
      </c:lineChart>
      <c:dateAx>
        <c:axId val="108730368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98797824"/>
        <c:crosses val="autoZero"/>
        <c:auto val="1"/>
        <c:lblOffset val="100"/>
        <c:baseTimeUnit val="days"/>
      </c:dateAx>
      <c:valAx>
        <c:axId val="9879782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8730368"/>
        <c:crosses val="autoZero"/>
        <c:crossBetween val="between"/>
        <c:majorUnit val="5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5.3930742528151721E-2"/>
          <c:h val="0.34858628213641968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Scores alliance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>
                <a:solidFill>
                  <a:schemeClr val="dk1"/>
                </a:solidFill>
                <a:latin typeface="+mn-lt"/>
                <a:ea typeface="+mn-ea"/>
                <a:cs typeface="+mn-cs"/>
              </a:rPr>
              <a:t>(affiche</a:t>
            </a: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 logarithmique)</a:t>
            </a:r>
            <a:endParaRPr lang="fr-FR" baseline="0"/>
          </a:p>
        </c:rich>
      </c:tx>
      <c:layout>
        <c:manualLayout>
          <c:xMode val="edge"/>
          <c:yMode val="edge"/>
          <c:x val="0.83240482822655526"/>
          <c:y val="4.0375675932074759E-3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Chiffres!$B$63:$AG$63</c:f>
              <c:numCache>
                <c:formatCode>#,##0</c:formatCode>
                <c:ptCount val="32"/>
                <c:pt idx="0">
                  <c:v>198402</c:v>
                </c:pt>
                <c:pt idx="1">
                  <c:v>215810</c:v>
                </c:pt>
                <c:pt idx="2">
                  <c:v>221361</c:v>
                </c:pt>
                <c:pt idx="3">
                  <c:v>230344</c:v>
                </c:pt>
                <c:pt idx="4">
                  <c:v>243074</c:v>
                </c:pt>
                <c:pt idx="5">
                  <c:v>260073</c:v>
                </c:pt>
                <c:pt idx="6">
                  <c:v>277430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Chiffres!$B$72:$AG$72</c:f>
              <c:numCache>
                <c:formatCode>#,##0</c:formatCode>
                <c:ptCount val="32"/>
                <c:pt idx="0">
                  <c:v>4978176</c:v>
                </c:pt>
                <c:pt idx="1">
                  <c:v>5136701</c:v>
                </c:pt>
                <c:pt idx="2">
                  <c:v>5289433</c:v>
                </c:pt>
                <c:pt idx="3">
                  <c:v>5418590</c:v>
                </c:pt>
                <c:pt idx="4">
                  <c:v>5500090</c:v>
                </c:pt>
                <c:pt idx="5">
                  <c:v>5776524</c:v>
                </c:pt>
                <c:pt idx="6">
                  <c:v>5877082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Chiffres!$B$81:$AG$81</c:f>
              <c:numCache>
                <c:formatCode>#,##0</c:formatCode>
                <c:ptCount val="32"/>
                <c:pt idx="0">
                  <c:v>1782170</c:v>
                </c:pt>
                <c:pt idx="1">
                  <c:v>1806952</c:v>
                </c:pt>
                <c:pt idx="2">
                  <c:v>1834908</c:v>
                </c:pt>
                <c:pt idx="3">
                  <c:v>1854904</c:v>
                </c:pt>
                <c:pt idx="4">
                  <c:v>1877382</c:v>
                </c:pt>
                <c:pt idx="5">
                  <c:v>1889341</c:v>
                </c:pt>
                <c:pt idx="6">
                  <c:v>1914794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Chiffres!$B$90:$AG$90</c:f>
              <c:numCache>
                <c:formatCode>#,##0</c:formatCode>
                <c:ptCount val="32"/>
                <c:pt idx="0">
                  <c:v>11579807</c:v>
                </c:pt>
                <c:pt idx="1">
                  <c:v>11794783</c:v>
                </c:pt>
                <c:pt idx="2">
                  <c:v>12212293</c:v>
                </c:pt>
                <c:pt idx="3">
                  <c:v>12455101</c:v>
                </c:pt>
                <c:pt idx="4">
                  <c:v>12927555</c:v>
                </c:pt>
                <c:pt idx="5">
                  <c:v>13162421</c:v>
                </c:pt>
                <c:pt idx="6">
                  <c:v>12666235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Chiffres!$B$99:$AG$99</c:f>
              <c:numCache>
                <c:formatCode>#,##0</c:formatCode>
                <c:ptCount val="32"/>
                <c:pt idx="0">
                  <c:v>498314</c:v>
                </c:pt>
                <c:pt idx="1">
                  <c:v>403505</c:v>
                </c:pt>
                <c:pt idx="2">
                  <c:v>418541</c:v>
                </c:pt>
                <c:pt idx="3">
                  <c:v>425995</c:v>
                </c:pt>
                <c:pt idx="4">
                  <c:v>405673</c:v>
                </c:pt>
                <c:pt idx="5">
                  <c:v>340655</c:v>
                </c:pt>
                <c:pt idx="6">
                  <c:v>346124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Chiffres!$B$108:$AG$108</c:f>
              <c:numCache>
                <c:formatCode>#,##0</c:formatCode>
                <c:ptCount val="32"/>
                <c:pt idx="5">
                  <c:v>102955</c:v>
                </c:pt>
                <c:pt idx="6">
                  <c:v>108895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728832"/>
        <c:axId val="98800128"/>
      </c:lineChart>
      <c:dateAx>
        <c:axId val="108728832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98800128"/>
        <c:crosses val="autoZero"/>
        <c:auto val="1"/>
        <c:lblOffset val="100"/>
        <c:baseTimeUnit val="days"/>
      </c:dateAx>
      <c:valAx>
        <c:axId val="98800128"/>
        <c:scaling>
          <c:logBase val="10"/>
          <c:orientation val="minMax"/>
          <c:min val="1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8728832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5.3930742528151721E-2"/>
          <c:h val="0.34858628213641968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Moyenne </a:t>
            </a:r>
          </a:p>
          <a:p>
            <a:pPr>
              <a:defRPr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Score/membres</a:t>
            </a:r>
            <a:endParaRPr lang="fr-FR" baseline="0"/>
          </a:p>
        </c:rich>
      </c:tx>
      <c:layout>
        <c:manualLayout>
          <c:xMode val="edge"/>
          <c:yMode val="edge"/>
          <c:x val="0.870900836320191"/>
          <c:y val="7.7933149922524744E-2"/>
        </c:manualLayout>
      </c:layout>
      <c:overlay val="0"/>
      <c:spPr>
        <a:gradFill rotWithShape="1">
          <a:gsLst>
            <a:gs pos="0">
              <a:schemeClr val="accent4">
                <a:tint val="50000"/>
                <a:satMod val="300000"/>
              </a:schemeClr>
            </a:gs>
            <a:gs pos="35000">
              <a:schemeClr val="accent4">
                <a:tint val="37000"/>
                <a:satMod val="300000"/>
              </a:schemeClr>
            </a:gs>
            <a:gs pos="100000">
              <a:schemeClr val="accent4">
                <a:tint val="15000"/>
                <a:satMod val="350000"/>
              </a:schemeClr>
            </a:gs>
          </a:gsLst>
          <a:lin ang="16200000" scaled="1"/>
        </a:gradFill>
        <a:ln w="9525" cap="flat" cmpd="sng" algn="ctr">
          <a:solidFill>
            <a:schemeClr val="accent4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5.1557726407193756E-2"/>
          <c:y val="2.8250686221474225E-2"/>
          <c:w val="0.79732443876549153"/>
          <c:h val="0.81793492416501368"/>
        </c:manualLayout>
      </c:layout>
      <c:lineChart>
        <c:grouping val="standard"/>
        <c:varyColors val="0"/>
        <c:ser>
          <c:idx val="8"/>
          <c:order val="0"/>
          <c:tx>
            <c:strRef>
              <c:f>Chiffres!$A$59</c:f>
              <c:strCache>
                <c:ptCount val="1"/>
                <c:pt idx="0">
                  <c:v>FARP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Chiffres!$B$64:$AG$64</c:f>
              <c:numCache>
                <c:formatCode>#,##0</c:formatCode>
                <c:ptCount val="32"/>
                <c:pt idx="0">
                  <c:v>24800.25</c:v>
                </c:pt>
                <c:pt idx="1">
                  <c:v>26976.25</c:v>
                </c:pt>
                <c:pt idx="2">
                  <c:v>36893.5</c:v>
                </c:pt>
                <c:pt idx="3">
                  <c:v>38390.666666666664</c:v>
                </c:pt>
                <c:pt idx="4">
                  <c:v>40512.333333333336</c:v>
                </c:pt>
                <c:pt idx="5">
                  <c:v>43345.5</c:v>
                </c:pt>
                <c:pt idx="6">
                  <c:v>46238.333333333336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Chiffres!$A$68</c:f>
              <c:strCache>
                <c:ptCount val="1"/>
                <c:pt idx="0">
                  <c:v>AsW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Chiffres!$B$73:$AG$73</c:f>
              <c:numCache>
                <c:formatCode>#,##0</c:formatCode>
                <c:ptCount val="32"/>
                <c:pt idx="0">
                  <c:v>95734.153846153844</c:v>
                </c:pt>
                <c:pt idx="1">
                  <c:v>96918.886792452831</c:v>
                </c:pt>
                <c:pt idx="2">
                  <c:v>97952.462962962964</c:v>
                </c:pt>
                <c:pt idx="3">
                  <c:v>102237.54716981133</c:v>
                </c:pt>
                <c:pt idx="4">
                  <c:v>103775.28301886792</c:v>
                </c:pt>
                <c:pt idx="5">
                  <c:v>105027.70909090909</c:v>
                </c:pt>
                <c:pt idx="6">
                  <c:v>108834.85185185185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Chiffres!$A$77</c:f>
              <c:strCache>
                <c:ptCount val="1"/>
                <c:pt idx="0">
                  <c:v>Adv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Chiffres!$B$82:$AG$82</c:f>
              <c:numCache>
                <c:formatCode>#,##0</c:formatCode>
                <c:ptCount val="32"/>
                <c:pt idx="0">
                  <c:v>25100.985915492958</c:v>
                </c:pt>
                <c:pt idx="1">
                  <c:v>25450.028169014084</c:v>
                </c:pt>
                <c:pt idx="2">
                  <c:v>25843.774647887323</c:v>
                </c:pt>
                <c:pt idx="3">
                  <c:v>26125.408450704224</c:v>
                </c:pt>
                <c:pt idx="4">
                  <c:v>26442</c:v>
                </c:pt>
                <c:pt idx="5">
                  <c:v>26990.585714285713</c:v>
                </c:pt>
                <c:pt idx="6">
                  <c:v>27354.2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Chiffres!$A$86</c:f>
              <c:strCache>
                <c:ptCount val="1"/>
                <c:pt idx="0">
                  <c:v>PHA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Chiffres!$B$91:$AG$91</c:f>
              <c:numCache>
                <c:formatCode>#,##0</c:formatCode>
                <c:ptCount val="32"/>
                <c:pt idx="0">
                  <c:v>206782.26785714287</c:v>
                </c:pt>
                <c:pt idx="1">
                  <c:v>203358.3275862069</c:v>
                </c:pt>
                <c:pt idx="2">
                  <c:v>206988.01694915254</c:v>
                </c:pt>
                <c:pt idx="3">
                  <c:v>211103.40677966102</c:v>
                </c:pt>
                <c:pt idx="4">
                  <c:v>215459.25</c:v>
                </c:pt>
                <c:pt idx="5">
                  <c:v>219373.68333333332</c:v>
                </c:pt>
                <c:pt idx="6">
                  <c:v>253324.7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3"/>
          <c:order val="4"/>
          <c:tx>
            <c:strRef>
              <c:f>Chiffres!$A$95</c:f>
              <c:strCache>
                <c:ptCount val="1"/>
                <c:pt idx="0">
                  <c:v>_TDB_</c:v>
                </c:pt>
              </c:strCache>
            </c:strRef>
          </c:tx>
          <c:cat>
            <c:numRef>
              <c:f>Chiffres!$B$1:$AG$1</c:f>
              <c:numCache>
                <c:formatCode>[$-40C]d\ mmmm\ yyyy;@</c:formatCode>
                <c:ptCount val="32"/>
                <c:pt idx="0">
                  <c:v>40998</c:v>
                </c:pt>
                <c:pt idx="1">
                  <c:v>40999</c:v>
                </c:pt>
                <c:pt idx="2">
                  <c:v>41000</c:v>
                </c:pt>
                <c:pt idx="3">
                  <c:v>41001</c:v>
                </c:pt>
                <c:pt idx="4">
                  <c:v>41002</c:v>
                </c:pt>
                <c:pt idx="5">
                  <c:v>41003</c:v>
                </c:pt>
                <c:pt idx="6">
                  <c:v>41004</c:v>
                </c:pt>
                <c:pt idx="7">
                  <c:v>41005</c:v>
                </c:pt>
                <c:pt idx="8">
                  <c:v>41006</c:v>
                </c:pt>
                <c:pt idx="9">
                  <c:v>41007</c:v>
                </c:pt>
                <c:pt idx="10">
                  <c:v>41008</c:v>
                </c:pt>
                <c:pt idx="11">
                  <c:v>41009</c:v>
                </c:pt>
                <c:pt idx="12">
                  <c:v>41010</c:v>
                </c:pt>
                <c:pt idx="13">
                  <c:v>41011</c:v>
                </c:pt>
                <c:pt idx="14">
                  <c:v>41012</c:v>
                </c:pt>
                <c:pt idx="15">
                  <c:v>41013</c:v>
                </c:pt>
                <c:pt idx="16">
                  <c:v>41014</c:v>
                </c:pt>
                <c:pt idx="17">
                  <c:v>41015</c:v>
                </c:pt>
                <c:pt idx="18">
                  <c:v>41016</c:v>
                </c:pt>
                <c:pt idx="19">
                  <c:v>41017</c:v>
                </c:pt>
                <c:pt idx="20">
                  <c:v>41018</c:v>
                </c:pt>
                <c:pt idx="21">
                  <c:v>41019</c:v>
                </c:pt>
                <c:pt idx="22">
                  <c:v>41020</c:v>
                </c:pt>
                <c:pt idx="23">
                  <c:v>41021</c:v>
                </c:pt>
                <c:pt idx="24">
                  <c:v>41022</c:v>
                </c:pt>
                <c:pt idx="25">
                  <c:v>41023</c:v>
                </c:pt>
                <c:pt idx="26">
                  <c:v>41024</c:v>
                </c:pt>
                <c:pt idx="27">
                  <c:v>41025</c:v>
                </c:pt>
                <c:pt idx="28">
                  <c:v>41026</c:v>
                </c:pt>
                <c:pt idx="29">
                  <c:v>41027</c:v>
                </c:pt>
                <c:pt idx="30">
                  <c:v>41028</c:v>
                </c:pt>
                <c:pt idx="31">
                  <c:v>41029</c:v>
                </c:pt>
              </c:numCache>
            </c:numRef>
          </c:cat>
          <c:val>
            <c:numRef>
              <c:f>Chiffres!$B$100:$AG$100</c:f>
              <c:numCache>
                <c:formatCode>#,##0</c:formatCode>
                <c:ptCount val="32"/>
                <c:pt idx="0">
                  <c:v>14237.542857142857</c:v>
                </c:pt>
                <c:pt idx="1">
                  <c:v>11208.472222222223</c:v>
                </c:pt>
                <c:pt idx="2">
                  <c:v>11626.138888888889</c:v>
                </c:pt>
                <c:pt idx="3">
                  <c:v>11833.194444444445</c:v>
                </c:pt>
                <c:pt idx="4">
                  <c:v>13086.225806451614</c:v>
                </c:pt>
                <c:pt idx="5">
                  <c:v>11746.724137931034</c:v>
                </c:pt>
                <c:pt idx="6">
                  <c:v>11935.310344827587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Chiffres!$A$104</c:f>
              <c:strCache>
                <c:ptCount val="1"/>
                <c:pt idx="0">
                  <c:v>CAM</c:v>
                </c:pt>
              </c:strCache>
            </c:strRef>
          </c:tx>
          <c:val>
            <c:numRef>
              <c:f>Chiffres!$B$109:$AG$109</c:f>
              <c:numCache>
                <c:formatCode>#,##0</c:formatCode>
                <c:ptCount val="3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25738.75</c:v>
                </c:pt>
                <c:pt idx="6">
                  <c:v>27223.75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56544"/>
        <c:axId val="148681216"/>
      </c:lineChart>
      <c:dateAx>
        <c:axId val="181356544"/>
        <c:scaling>
          <c:orientation val="minMax"/>
        </c:scaling>
        <c:delete val="0"/>
        <c:axPos val="b"/>
        <c:numFmt formatCode="[$-40C]d\ mmmm\ yyyy;@" sourceLinked="1"/>
        <c:majorTickMark val="out"/>
        <c:minorTickMark val="none"/>
        <c:tickLblPos val="nextTo"/>
        <c:crossAx val="148681216"/>
        <c:crosses val="autoZero"/>
        <c:auto val="1"/>
        <c:lblOffset val="100"/>
        <c:baseTimeUnit val="days"/>
      </c:dateAx>
      <c:valAx>
        <c:axId val="148681216"/>
        <c:scaling>
          <c:orientation val="minMax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81356544"/>
        <c:crosses val="autoZero"/>
        <c:crossBetween val="between"/>
      </c:valAx>
      <c:spPr>
        <a:ln w="25400">
          <a:solidFill>
            <a:schemeClr val="accent3">
              <a:lumMod val="60000"/>
              <a:lumOff val="40000"/>
            </a:schemeClr>
          </a:solidFill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</c:plotArea>
    <c:legend>
      <c:legendPos val="r"/>
      <c:layout>
        <c:manualLayout>
          <c:xMode val="edge"/>
          <c:yMode val="edge"/>
          <c:x val="0.87280817961821622"/>
          <c:y val="0.33679537045821079"/>
          <c:w val="5.3930742528151721E-2"/>
          <c:h val="0.34858628213641968"/>
        </c:manualLayout>
      </c:layout>
      <c:overlay val="0"/>
      <c:spPr>
        <a:solidFill>
          <a:schemeClr val="lt1"/>
        </a:solidFill>
        <a:ln w="25400" cap="flat" cmpd="sng" algn="ctr">
          <a:solidFill>
            <a:schemeClr val="accent3">
              <a:lumMod val="60000"/>
              <a:lumOff val="40000"/>
            </a:schemeClr>
          </a:solidFill>
          <a:prstDash val="solid"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rotWithShape="1">
      <a:gsLst>
        <a:gs pos="0">
          <a:schemeClr val="accent4">
            <a:lumMod val="60000"/>
            <a:lumOff val="40000"/>
          </a:schemeClr>
        </a:gs>
        <a:gs pos="80000">
          <a:schemeClr val="accent4">
            <a:shade val="93000"/>
            <a:satMod val="130000"/>
          </a:schemeClr>
        </a:gs>
        <a:gs pos="100000">
          <a:schemeClr val="accent4">
            <a:shade val="94000"/>
            <a:satMod val="135000"/>
          </a:schemeClr>
        </a:gs>
      </a:gsLst>
      <a:lin ang="16200000" scaled="0"/>
    </a:gradFill>
    <a:ln w="28575">
      <a:solidFill>
        <a:schemeClr val="tx1"/>
      </a:solidFill>
    </a:ln>
    <a:effectLst>
      <a:outerShdw blurRad="76200" dir="18900000" sy="23000" kx="-1200000" algn="bl" rotWithShape="0">
        <a:prstClr val="black">
          <a:alpha val="20000"/>
        </a:prstClr>
      </a:outerShdw>
      <a:softEdge rad="0"/>
    </a:effectLst>
    <a:scene3d>
      <a:camera prst="orthographicFront"/>
      <a:lightRig rig="freezing" dir="t"/>
    </a:scene3d>
    <a:sp3d prstMaterial="dkEdge">
      <a:bevelT w="63500" h="25400"/>
    </a:sp3d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47625</xdr:rowOff>
    </xdr:from>
    <xdr:to>
      <xdr:col>8</xdr:col>
      <xdr:colOff>476250</xdr:colOff>
      <xdr:row>21</xdr:row>
      <xdr:rowOff>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504825</xdr:colOff>
      <xdr:row>0</xdr:row>
      <xdr:rowOff>47625</xdr:rowOff>
    </xdr:from>
    <xdr:to>
      <xdr:col>17</xdr:col>
      <xdr:colOff>323850</xdr:colOff>
      <xdr:row>42</xdr:row>
      <xdr:rowOff>9525</xdr:rowOff>
    </xdr:to>
    <xdr:graphicFrame macro="">
      <xdr:nvGraphicFramePr>
        <xdr:cNvPr id="7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21</xdr:row>
      <xdr:rowOff>57150</xdr:rowOff>
    </xdr:from>
    <xdr:to>
      <xdr:col>8</xdr:col>
      <xdr:colOff>476250</xdr:colOff>
      <xdr:row>42</xdr:row>
      <xdr:rowOff>9525</xdr:rowOff>
    </xdr:to>
    <xdr:graphicFrame macro="">
      <xdr:nvGraphicFramePr>
        <xdr:cNvPr id="2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28575</xdr:rowOff>
    </xdr:from>
    <xdr:to>
      <xdr:col>17</xdr:col>
      <xdr:colOff>333375</xdr:colOff>
      <xdr:row>41</xdr:row>
      <xdr:rowOff>171450</xdr:rowOff>
    </xdr:to>
    <xdr:graphicFrame macro="">
      <xdr:nvGraphicFramePr>
        <xdr:cNvPr id="4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19050</xdr:rowOff>
    </xdr:from>
    <xdr:to>
      <xdr:col>17</xdr:col>
      <xdr:colOff>333375</xdr:colOff>
      <xdr:row>20</xdr:row>
      <xdr:rowOff>161925</xdr:rowOff>
    </xdr:to>
    <xdr:graphicFrame macro="">
      <xdr:nvGraphicFramePr>
        <xdr:cNvPr id="3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41</xdr:row>
      <xdr:rowOff>180975</xdr:rowOff>
    </xdr:from>
    <xdr:to>
      <xdr:col>17</xdr:col>
      <xdr:colOff>361950</xdr:colOff>
      <xdr:row>62</xdr:row>
      <xdr:rowOff>133350</xdr:rowOff>
    </xdr:to>
    <xdr:graphicFrame macro="">
      <xdr:nvGraphicFramePr>
        <xdr:cNvPr id="2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AG112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69" sqref="I69"/>
    </sheetView>
  </sheetViews>
  <sheetFormatPr baseColWidth="10" defaultColWidth="15.7109375" defaultRowHeight="15" x14ac:dyDescent="0.25"/>
  <cols>
    <col min="1" max="1" width="20" style="43" customWidth="1"/>
    <col min="2" max="16384" width="15.7109375" style="2"/>
  </cols>
  <sheetData>
    <row r="1" spans="1:33" s="22" customFormat="1" ht="35.1" customHeight="1" thickTop="1" thickBot="1" x14ac:dyDescent="0.3">
      <c r="B1" s="22">
        <v>40998</v>
      </c>
      <c r="C1" s="22">
        <v>40999</v>
      </c>
      <c r="D1" s="22">
        <v>41000</v>
      </c>
      <c r="E1" s="22">
        <v>41001</v>
      </c>
      <c r="F1" s="22">
        <v>41002</v>
      </c>
      <c r="G1" s="22">
        <v>41003</v>
      </c>
      <c r="H1" s="22">
        <v>41004</v>
      </c>
      <c r="I1" s="22">
        <v>41005</v>
      </c>
      <c r="J1" s="22">
        <v>41006</v>
      </c>
      <c r="K1" s="22">
        <v>41007</v>
      </c>
      <c r="L1" s="22">
        <v>41008</v>
      </c>
      <c r="M1" s="22">
        <v>41009</v>
      </c>
      <c r="N1" s="22">
        <v>41010</v>
      </c>
      <c r="O1" s="22">
        <v>41011</v>
      </c>
      <c r="P1" s="22">
        <v>41012</v>
      </c>
      <c r="Q1" s="22">
        <v>41013</v>
      </c>
      <c r="R1" s="22">
        <v>41014</v>
      </c>
      <c r="S1" s="22">
        <v>41015</v>
      </c>
      <c r="T1" s="22">
        <v>41016</v>
      </c>
      <c r="U1" s="22">
        <v>41017</v>
      </c>
      <c r="V1" s="22">
        <v>41018</v>
      </c>
      <c r="W1" s="22">
        <v>41019</v>
      </c>
      <c r="X1" s="22">
        <v>41020</v>
      </c>
      <c r="Y1" s="22">
        <v>41021</v>
      </c>
      <c r="Z1" s="22">
        <v>41022</v>
      </c>
      <c r="AA1" s="22">
        <v>41023</v>
      </c>
      <c r="AB1" s="22">
        <v>41024</v>
      </c>
      <c r="AC1" s="22">
        <v>41025</v>
      </c>
      <c r="AD1" s="22">
        <v>41026</v>
      </c>
      <c r="AE1" s="22">
        <v>41027</v>
      </c>
      <c r="AF1" s="22">
        <v>41028</v>
      </c>
      <c r="AG1" s="22">
        <v>41029</v>
      </c>
    </row>
    <row r="2" spans="1:33" s="3" customFormat="1" ht="16.5" thickTop="1" thickBot="1" x14ac:dyDescent="0.3">
      <c r="A2" s="23"/>
    </row>
    <row r="3" spans="1:33" s="7" customFormat="1" ht="15.75" customHeight="1" thickTop="1" x14ac:dyDescent="0.25">
      <c r="A3" s="24" t="s">
        <v>0</v>
      </c>
    </row>
    <row r="4" spans="1:33" s="5" customFormat="1" x14ac:dyDescent="0.25">
      <c r="A4" s="25" t="s">
        <v>12</v>
      </c>
      <c r="B4" s="5">
        <v>78308</v>
      </c>
      <c r="C4" s="5">
        <v>89348</v>
      </c>
      <c r="D4" s="5">
        <v>93246</v>
      </c>
      <c r="E4" s="5">
        <v>96675</v>
      </c>
      <c r="F4" s="5">
        <v>101298</v>
      </c>
      <c r="G4" s="5">
        <v>107443</v>
      </c>
      <c r="H4" s="5">
        <v>112574</v>
      </c>
    </row>
    <row r="5" spans="1:33" s="4" customFormat="1" ht="14.25" customHeight="1" x14ac:dyDescent="0.25">
      <c r="A5" s="26" t="s">
        <v>15</v>
      </c>
      <c r="B5" s="4">
        <v>579</v>
      </c>
      <c r="C5" s="4">
        <v>519</v>
      </c>
      <c r="D5" s="4">
        <v>505</v>
      </c>
      <c r="E5" s="4">
        <v>496</v>
      </c>
      <c r="F5" s="4">
        <v>489</v>
      </c>
      <c r="G5" s="4">
        <v>469</v>
      </c>
      <c r="H5" s="4">
        <v>455</v>
      </c>
    </row>
    <row r="6" spans="1:33" s="5" customFormat="1" x14ac:dyDescent="0.25">
      <c r="A6" s="25" t="s">
        <v>24</v>
      </c>
      <c r="B6" s="5" t="s">
        <v>8</v>
      </c>
      <c r="C6" s="5" t="s">
        <v>8</v>
      </c>
      <c r="D6" s="5" t="s">
        <v>27</v>
      </c>
      <c r="E6" s="5" t="s">
        <v>27</v>
      </c>
      <c r="F6" s="5" t="s">
        <v>27</v>
      </c>
      <c r="G6" s="5" t="s">
        <v>27</v>
      </c>
      <c r="H6" s="5" t="s">
        <v>27</v>
      </c>
    </row>
    <row r="7" spans="1:33" s="6" customFormat="1" ht="15.75" thickBot="1" x14ac:dyDescent="0.3">
      <c r="A7" s="27" t="s">
        <v>25</v>
      </c>
      <c r="B7" s="6">
        <v>13</v>
      </c>
      <c r="C7" s="6">
        <v>14</v>
      </c>
      <c r="D7" s="6">
        <v>15</v>
      </c>
      <c r="E7" s="6">
        <v>16</v>
      </c>
      <c r="F7" s="6">
        <v>17</v>
      </c>
      <c r="G7" s="6">
        <v>18</v>
      </c>
      <c r="H7" s="6">
        <v>19</v>
      </c>
    </row>
    <row r="8" spans="1:33" s="1" customFormat="1" ht="16.5" thickTop="1" thickBot="1" x14ac:dyDescent="0.3">
      <c r="A8" s="28"/>
    </row>
    <row r="9" spans="1:33" s="7" customFormat="1" ht="15.75" customHeight="1" thickTop="1" x14ac:dyDescent="0.25">
      <c r="A9" s="24" t="s">
        <v>1</v>
      </c>
    </row>
    <row r="10" spans="1:33" s="5" customFormat="1" x14ac:dyDescent="0.25">
      <c r="A10" s="25" t="s">
        <v>12</v>
      </c>
      <c r="B10" s="5">
        <v>31097</v>
      </c>
      <c r="C10" s="5">
        <v>32896</v>
      </c>
      <c r="D10" s="5">
        <v>34260</v>
      </c>
      <c r="E10" s="5">
        <v>35084</v>
      </c>
      <c r="F10" s="5">
        <v>36397</v>
      </c>
      <c r="G10" s="5">
        <v>38648</v>
      </c>
      <c r="H10" s="5">
        <v>40825</v>
      </c>
    </row>
    <row r="11" spans="1:33" s="4" customFormat="1" x14ac:dyDescent="0.25">
      <c r="A11" s="26" t="s">
        <v>15</v>
      </c>
      <c r="B11" s="4">
        <v>1129</v>
      </c>
      <c r="C11" s="4">
        <v>1106</v>
      </c>
      <c r="D11" s="4">
        <v>1085</v>
      </c>
      <c r="E11" s="4">
        <v>1072</v>
      </c>
      <c r="F11" s="4">
        <v>1051</v>
      </c>
      <c r="G11" s="4">
        <v>1014</v>
      </c>
      <c r="H11" s="4">
        <v>989</v>
      </c>
    </row>
    <row r="12" spans="1:33" s="5" customFormat="1" x14ac:dyDescent="0.25">
      <c r="A12" s="25" t="s">
        <v>24</v>
      </c>
      <c r="B12" s="5" t="s">
        <v>9</v>
      </c>
      <c r="C12" s="5" t="s">
        <v>9</v>
      </c>
      <c r="D12" s="5" t="s">
        <v>8</v>
      </c>
      <c r="E12" s="5" t="s">
        <v>8</v>
      </c>
      <c r="F12" s="5" t="s">
        <v>8</v>
      </c>
      <c r="G12" s="5" t="s">
        <v>8</v>
      </c>
      <c r="H12" s="5" t="s">
        <v>8</v>
      </c>
    </row>
    <row r="13" spans="1:33" s="6" customFormat="1" ht="15.75" thickBot="1" x14ac:dyDescent="0.3">
      <c r="A13" s="27" t="s">
        <v>25</v>
      </c>
      <c r="B13" s="6">
        <v>6</v>
      </c>
      <c r="C13" s="6">
        <v>7</v>
      </c>
      <c r="D13" s="6">
        <v>7</v>
      </c>
      <c r="E13" s="6">
        <v>7</v>
      </c>
      <c r="F13" s="6">
        <v>8</v>
      </c>
      <c r="G13" s="6">
        <v>8</v>
      </c>
      <c r="H13" s="6">
        <v>9</v>
      </c>
    </row>
    <row r="14" spans="1:33" s="1" customFormat="1" ht="16.5" thickTop="1" thickBot="1" x14ac:dyDescent="0.3">
      <c r="A14" s="28"/>
    </row>
    <row r="15" spans="1:33" s="7" customFormat="1" ht="15.75" thickTop="1" x14ac:dyDescent="0.25">
      <c r="A15" s="24" t="s">
        <v>2</v>
      </c>
    </row>
    <row r="16" spans="1:33" s="5" customFormat="1" x14ac:dyDescent="0.25">
      <c r="A16" s="25" t="s">
        <v>12</v>
      </c>
      <c r="B16" s="5">
        <v>61584</v>
      </c>
      <c r="C16" s="5">
        <v>65344</v>
      </c>
      <c r="D16" s="5">
        <v>69270</v>
      </c>
      <c r="E16" s="5">
        <v>71463</v>
      </c>
      <c r="F16" s="5">
        <v>73634</v>
      </c>
      <c r="G16" s="5">
        <v>79794</v>
      </c>
      <c r="H16" s="5">
        <v>82390</v>
      </c>
    </row>
    <row r="17" spans="1:8" s="4" customFormat="1" x14ac:dyDescent="0.25">
      <c r="A17" s="26" t="s">
        <v>15</v>
      </c>
      <c r="B17" s="4">
        <v>720</v>
      </c>
      <c r="C17" s="4">
        <v>686</v>
      </c>
      <c r="D17" s="4">
        <v>662</v>
      </c>
      <c r="E17" s="4">
        <v>653</v>
      </c>
      <c r="F17" s="4">
        <v>650</v>
      </c>
      <c r="G17" s="4">
        <v>613</v>
      </c>
      <c r="H17" s="4">
        <v>597</v>
      </c>
    </row>
    <row r="18" spans="1:8" s="5" customFormat="1" x14ac:dyDescent="0.25">
      <c r="A18" s="25" t="s">
        <v>24</v>
      </c>
      <c r="B18" s="5" t="s">
        <v>8</v>
      </c>
      <c r="C18" s="5" t="s">
        <v>8</v>
      </c>
      <c r="D18" s="5" t="s">
        <v>8</v>
      </c>
      <c r="E18" s="5" t="s">
        <v>8</v>
      </c>
      <c r="F18" s="5" t="s">
        <v>8</v>
      </c>
      <c r="G18" s="5" t="s">
        <v>8</v>
      </c>
      <c r="H18" s="5" t="s">
        <v>8</v>
      </c>
    </row>
    <row r="19" spans="1:8" s="6" customFormat="1" ht="15.75" thickBot="1" x14ac:dyDescent="0.3">
      <c r="A19" s="27" t="s">
        <v>25</v>
      </c>
      <c r="B19" s="6">
        <v>10</v>
      </c>
      <c r="C19" s="6">
        <v>11</v>
      </c>
      <c r="D19" s="6">
        <v>12</v>
      </c>
      <c r="E19" s="6">
        <v>12</v>
      </c>
      <c r="F19" s="6">
        <v>12</v>
      </c>
      <c r="G19" s="6">
        <v>13</v>
      </c>
      <c r="H19" s="6">
        <v>13</v>
      </c>
    </row>
    <row r="20" spans="1:8" s="1" customFormat="1" ht="16.5" thickTop="1" thickBot="1" x14ac:dyDescent="0.3">
      <c r="A20" s="28"/>
    </row>
    <row r="21" spans="1:8" s="7" customFormat="1" ht="15.75" thickTop="1" x14ac:dyDescent="0.25">
      <c r="A21" s="24" t="s">
        <v>3</v>
      </c>
    </row>
    <row r="22" spans="1:8" s="5" customFormat="1" x14ac:dyDescent="0.25">
      <c r="A22" s="25" t="s">
        <v>12</v>
      </c>
      <c r="B22" s="5">
        <v>14645</v>
      </c>
      <c r="C22" s="5">
        <v>16664</v>
      </c>
      <c r="D22" s="5">
        <v>18623</v>
      </c>
      <c r="E22" s="5">
        <v>20994</v>
      </c>
      <c r="F22" s="5">
        <v>22629</v>
      </c>
      <c r="G22" s="5">
        <v>26310</v>
      </c>
      <c r="H22" s="5">
        <v>28168</v>
      </c>
    </row>
    <row r="23" spans="1:8" s="4" customFormat="1" x14ac:dyDescent="0.25">
      <c r="A23" s="26" t="s">
        <v>15</v>
      </c>
      <c r="B23" s="4">
        <v>1619</v>
      </c>
      <c r="C23" s="4">
        <v>1552</v>
      </c>
      <c r="D23" s="4">
        <v>1453</v>
      </c>
      <c r="E23" s="4">
        <v>1379</v>
      </c>
      <c r="F23" s="4">
        <v>1321</v>
      </c>
      <c r="G23" s="4">
        <v>1249</v>
      </c>
      <c r="H23" s="4">
        <v>1213</v>
      </c>
    </row>
    <row r="24" spans="1:8" s="5" customFormat="1" x14ac:dyDescent="0.25">
      <c r="A24" s="25" t="s">
        <v>24</v>
      </c>
      <c r="B24" s="5" t="s">
        <v>9</v>
      </c>
      <c r="C24" s="5" t="s">
        <v>9</v>
      </c>
      <c r="D24" s="5" t="s">
        <v>9</v>
      </c>
      <c r="E24" s="5" t="s">
        <v>9</v>
      </c>
      <c r="F24" s="5" t="s">
        <v>9</v>
      </c>
      <c r="G24" s="5" t="s">
        <v>9</v>
      </c>
      <c r="H24" s="5" t="s">
        <v>9</v>
      </c>
    </row>
    <row r="25" spans="1:8" s="6" customFormat="1" ht="15.75" thickBot="1" x14ac:dyDescent="0.3">
      <c r="A25" s="27" t="s">
        <v>25</v>
      </c>
      <c r="B25" s="6">
        <v>4</v>
      </c>
      <c r="C25" s="6">
        <v>5</v>
      </c>
      <c r="D25" s="6">
        <v>5</v>
      </c>
      <c r="E25" s="6">
        <v>5</v>
      </c>
      <c r="F25" s="6">
        <v>6</v>
      </c>
      <c r="G25" s="6">
        <v>6</v>
      </c>
      <c r="H25" s="6">
        <v>6</v>
      </c>
    </row>
    <row r="26" spans="1:8" s="1" customFormat="1" ht="16.5" thickTop="1" thickBot="1" x14ac:dyDescent="0.3">
      <c r="A26" s="28"/>
    </row>
    <row r="27" spans="1:8" s="7" customFormat="1" ht="15.75" thickTop="1" x14ac:dyDescent="0.25">
      <c r="A27" s="24" t="s">
        <v>4</v>
      </c>
    </row>
    <row r="28" spans="1:8" s="5" customFormat="1" x14ac:dyDescent="0.25">
      <c r="A28" s="25" t="s">
        <v>12</v>
      </c>
      <c r="B28" s="5">
        <v>3371</v>
      </c>
      <c r="C28" s="5">
        <v>3480</v>
      </c>
      <c r="D28" s="5">
        <v>3646</v>
      </c>
      <c r="E28" s="5">
        <v>3756</v>
      </c>
      <c r="F28" s="5">
        <v>3789</v>
      </c>
      <c r="G28" s="5">
        <v>3834</v>
      </c>
      <c r="H28" s="5">
        <v>3878</v>
      </c>
    </row>
    <row r="29" spans="1:8" s="4" customFormat="1" x14ac:dyDescent="0.25">
      <c r="A29" s="26" t="s">
        <v>15</v>
      </c>
      <c r="B29" s="4">
        <v>2529</v>
      </c>
      <c r="C29" s="4">
        <v>2510</v>
      </c>
      <c r="D29" s="4">
        <v>2460</v>
      </c>
      <c r="E29" s="4">
        <v>2436</v>
      </c>
      <c r="F29" s="4">
        <v>2425</v>
      </c>
      <c r="G29" s="4">
        <v>2416</v>
      </c>
      <c r="H29" s="4">
        <v>2402</v>
      </c>
    </row>
    <row r="30" spans="1:8" s="5" customFormat="1" x14ac:dyDescent="0.25">
      <c r="A30" s="25" t="s">
        <v>24</v>
      </c>
      <c r="B30" s="5" t="s">
        <v>10</v>
      </c>
      <c r="C30" s="5" t="s">
        <v>10</v>
      </c>
      <c r="D30" s="5" t="s">
        <v>10</v>
      </c>
      <c r="E30" s="5" t="s">
        <v>10</v>
      </c>
      <c r="F30" s="5" t="s">
        <v>10</v>
      </c>
      <c r="G30" s="5" t="s">
        <v>10</v>
      </c>
      <c r="H30" s="5" t="s">
        <v>10</v>
      </c>
    </row>
    <row r="31" spans="1:8" s="6" customFormat="1" ht="15.75" thickBot="1" x14ac:dyDescent="0.3">
      <c r="A31" s="27" t="s">
        <v>25</v>
      </c>
      <c r="B31" s="6">
        <v>1</v>
      </c>
      <c r="C31" s="6">
        <v>1</v>
      </c>
      <c r="D31" s="6">
        <v>1</v>
      </c>
      <c r="E31" s="6">
        <v>1</v>
      </c>
      <c r="F31" s="6">
        <v>1</v>
      </c>
      <c r="G31" s="6">
        <v>1</v>
      </c>
      <c r="H31" s="6">
        <v>1</v>
      </c>
    </row>
    <row r="32" spans="1:8" s="1" customFormat="1" ht="16.5" thickTop="1" thickBot="1" x14ac:dyDescent="0.3">
      <c r="A32" s="28"/>
    </row>
    <row r="33" spans="1:8" s="7" customFormat="1" ht="15.75" thickTop="1" x14ac:dyDescent="0.25">
      <c r="A33" s="24" t="s">
        <v>5</v>
      </c>
    </row>
    <row r="34" spans="1:8" s="5" customFormat="1" x14ac:dyDescent="0.25">
      <c r="A34" s="25" t="s">
        <v>12</v>
      </c>
      <c r="B34" s="5">
        <v>2772</v>
      </c>
      <c r="C34" s="5">
        <v>1869</v>
      </c>
      <c r="D34" s="5">
        <v>1903</v>
      </c>
      <c r="E34" s="5">
        <v>2331</v>
      </c>
      <c r="F34" s="5">
        <v>2934</v>
      </c>
      <c r="G34" s="5">
        <v>3410</v>
      </c>
      <c r="H34" s="5">
        <v>3740</v>
      </c>
    </row>
    <row r="35" spans="1:8" s="4" customFormat="1" x14ac:dyDescent="0.25">
      <c r="A35" s="26" t="s">
        <v>15</v>
      </c>
      <c r="B35" s="4">
        <v>2642</v>
      </c>
      <c r="C35" s="4">
        <v>2842</v>
      </c>
      <c r="D35" s="4">
        <v>2803</v>
      </c>
      <c r="E35" s="4">
        <v>2690</v>
      </c>
      <c r="F35" s="4">
        <v>2554</v>
      </c>
      <c r="G35" s="4">
        <v>2475</v>
      </c>
      <c r="H35" s="4">
        <v>2425</v>
      </c>
    </row>
    <row r="36" spans="1:8" s="5" customFormat="1" x14ac:dyDescent="0.25">
      <c r="A36" s="25" t="s">
        <v>24</v>
      </c>
      <c r="B36" s="5" t="s">
        <v>9</v>
      </c>
      <c r="C36" s="5" t="s">
        <v>9</v>
      </c>
      <c r="D36" s="5" t="s">
        <v>9</v>
      </c>
      <c r="E36" s="5" t="s">
        <v>9</v>
      </c>
      <c r="F36" s="5" t="s">
        <v>9</v>
      </c>
      <c r="G36" s="5" t="s">
        <v>9</v>
      </c>
      <c r="H36" s="5" t="s">
        <v>9</v>
      </c>
    </row>
    <row r="37" spans="1:8" s="6" customFormat="1" ht="15.75" thickBot="1" x14ac:dyDescent="0.3">
      <c r="A37" s="27" t="s">
        <v>25</v>
      </c>
      <c r="B37" s="6">
        <v>3</v>
      </c>
      <c r="C37" s="6">
        <v>3</v>
      </c>
      <c r="D37" s="6">
        <v>3</v>
      </c>
      <c r="E37" s="6">
        <v>4</v>
      </c>
      <c r="F37" s="6">
        <v>4</v>
      </c>
      <c r="G37" s="6">
        <v>4</v>
      </c>
      <c r="H37" s="6">
        <v>4</v>
      </c>
    </row>
    <row r="38" spans="1:8" s="1" customFormat="1" ht="16.5" thickTop="1" thickBot="1" x14ac:dyDescent="0.3">
      <c r="A38" s="28"/>
    </row>
    <row r="39" spans="1:8" s="7" customFormat="1" ht="15.75" thickTop="1" x14ac:dyDescent="0.25">
      <c r="A39" s="24" t="s">
        <v>6</v>
      </c>
    </row>
    <row r="40" spans="1:8" s="5" customFormat="1" x14ac:dyDescent="0.25">
      <c r="A40" s="25" t="s">
        <v>12</v>
      </c>
      <c r="B40" s="5">
        <v>3596</v>
      </c>
      <c r="C40" s="5">
        <v>3694</v>
      </c>
      <c r="D40" s="5">
        <v>3694</v>
      </c>
    </row>
    <row r="41" spans="1:8" s="4" customFormat="1" x14ac:dyDescent="0.25">
      <c r="A41" s="26" t="s">
        <v>15</v>
      </c>
      <c r="B41" s="4">
        <v>2496</v>
      </c>
      <c r="C41" s="4">
        <v>2483</v>
      </c>
      <c r="D41" s="4">
        <v>2454</v>
      </c>
    </row>
    <row r="42" spans="1:8" s="5" customFormat="1" x14ac:dyDescent="0.25">
      <c r="A42" s="25" t="s">
        <v>24</v>
      </c>
      <c r="B42" s="5" t="s">
        <v>10</v>
      </c>
      <c r="C42" s="5" t="s">
        <v>10</v>
      </c>
      <c r="D42" s="5" t="s">
        <v>10</v>
      </c>
    </row>
    <row r="43" spans="1:8" s="6" customFormat="1" ht="15.75" thickBot="1" x14ac:dyDescent="0.3">
      <c r="A43" s="27" t="s">
        <v>25</v>
      </c>
      <c r="B43" s="6">
        <v>2</v>
      </c>
      <c r="C43" s="6">
        <v>2</v>
      </c>
      <c r="D43" s="6">
        <v>2</v>
      </c>
    </row>
    <row r="44" spans="1:8" s="1" customFormat="1" ht="16.5" thickTop="1" thickBot="1" x14ac:dyDescent="0.3">
      <c r="A44" s="28"/>
    </row>
    <row r="45" spans="1:8" s="55" customFormat="1" ht="15.75" thickTop="1" x14ac:dyDescent="0.25">
      <c r="A45" s="54" t="s">
        <v>36</v>
      </c>
    </row>
    <row r="46" spans="1:8" s="63" customFormat="1" x14ac:dyDescent="0.25">
      <c r="A46" s="62" t="s">
        <v>12</v>
      </c>
      <c r="G46" s="63">
        <v>38157</v>
      </c>
      <c r="H46" s="63">
        <v>40630</v>
      </c>
    </row>
    <row r="47" spans="1:8" s="57" customFormat="1" x14ac:dyDescent="0.25">
      <c r="A47" s="56" t="s">
        <v>15</v>
      </c>
      <c r="G47" s="57">
        <v>1026</v>
      </c>
      <c r="H47" s="57">
        <v>993</v>
      </c>
    </row>
    <row r="48" spans="1:8" s="63" customFormat="1" x14ac:dyDescent="0.25">
      <c r="A48" s="62" t="s">
        <v>24</v>
      </c>
      <c r="G48" s="63" t="s">
        <v>37</v>
      </c>
      <c r="H48" s="63" t="s">
        <v>37</v>
      </c>
    </row>
    <row r="49" spans="1:33" s="59" customFormat="1" ht="15.75" thickBot="1" x14ac:dyDescent="0.3">
      <c r="A49" s="58" t="s">
        <v>25</v>
      </c>
      <c r="G49" s="59">
        <v>6</v>
      </c>
      <c r="H49" s="59">
        <v>6</v>
      </c>
    </row>
    <row r="50" spans="1:33" s="1" customFormat="1" ht="16.5" thickTop="1" thickBot="1" x14ac:dyDescent="0.3">
      <c r="A50" s="28"/>
    </row>
    <row r="51" spans="1:33" s="21" customFormat="1" ht="15.75" thickTop="1" x14ac:dyDescent="0.25">
      <c r="A51" s="29" t="s">
        <v>7</v>
      </c>
    </row>
    <row r="52" spans="1:33" s="8" customFormat="1" x14ac:dyDescent="0.25">
      <c r="A52" s="30" t="s">
        <v>12</v>
      </c>
      <c r="B52" s="8">
        <v>67852</v>
      </c>
      <c r="C52" s="8">
        <v>69808</v>
      </c>
      <c r="D52" s="8">
        <v>72335</v>
      </c>
      <c r="E52" s="8">
        <v>75536</v>
      </c>
      <c r="F52" s="8">
        <v>77504</v>
      </c>
      <c r="G52" s="8">
        <v>80887</v>
      </c>
      <c r="H52" s="8">
        <v>83105</v>
      </c>
    </row>
    <row r="53" spans="1:33" s="9" customFormat="1" x14ac:dyDescent="0.25">
      <c r="A53" s="31" t="s">
        <v>15</v>
      </c>
      <c r="B53" s="9">
        <v>658</v>
      </c>
      <c r="C53" s="9">
        <v>643</v>
      </c>
      <c r="D53" s="9">
        <v>640</v>
      </c>
      <c r="E53" s="9">
        <v>627</v>
      </c>
      <c r="F53" s="9">
        <v>620</v>
      </c>
      <c r="G53" s="9">
        <v>604</v>
      </c>
      <c r="H53" s="9">
        <v>599</v>
      </c>
    </row>
    <row r="54" spans="1:33" s="8" customFormat="1" x14ac:dyDescent="0.25">
      <c r="A54" s="30" t="s">
        <v>24</v>
      </c>
      <c r="B54" s="8" t="s">
        <v>26</v>
      </c>
      <c r="C54" s="8" t="s">
        <v>26</v>
      </c>
      <c r="D54" s="8" t="s">
        <v>26</v>
      </c>
      <c r="E54" s="8" t="s">
        <v>26</v>
      </c>
      <c r="F54" s="8" t="s">
        <v>26</v>
      </c>
      <c r="G54" s="8" t="s">
        <v>26</v>
      </c>
      <c r="H54" s="8" t="s">
        <v>26</v>
      </c>
    </row>
    <row r="55" spans="1:33" s="10" customFormat="1" ht="15.75" thickBot="1" x14ac:dyDescent="0.3">
      <c r="A55" s="32" t="s">
        <v>25</v>
      </c>
      <c r="B55" s="10">
        <v>11</v>
      </c>
      <c r="C55" s="10">
        <v>11</v>
      </c>
      <c r="D55" s="10">
        <v>11</v>
      </c>
      <c r="E55" s="10">
        <v>12</v>
      </c>
      <c r="F55" s="10">
        <v>12</v>
      </c>
      <c r="G55" s="10">
        <v>12</v>
      </c>
      <c r="H55" s="10">
        <v>12</v>
      </c>
    </row>
    <row r="56" spans="1:33" s="1" customFormat="1" ht="15.75" thickTop="1" x14ac:dyDescent="0.25">
      <c r="A56" s="28"/>
    </row>
    <row r="57" spans="1:33" s="1" customFormat="1" x14ac:dyDescent="0.25">
      <c r="A57" s="28"/>
    </row>
    <row r="58" spans="1:33" s="1" customFormat="1" ht="15.75" thickBot="1" x14ac:dyDescent="0.3">
      <c r="A58" s="28"/>
    </row>
    <row r="59" spans="1:33" s="11" customFormat="1" ht="15.75" thickTop="1" x14ac:dyDescent="0.25">
      <c r="A59" s="33" t="s">
        <v>11</v>
      </c>
    </row>
    <row r="60" spans="1:33" s="14" customFormat="1" x14ac:dyDescent="0.25">
      <c r="A60" s="34" t="s">
        <v>15</v>
      </c>
      <c r="B60" s="14">
        <v>57</v>
      </c>
      <c r="C60" s="14">
        <v>54</v>
      </c>
      <c r="D60" s="14">
        <v>53</v>
      </c>
      <c r="E60" s="14">
        <v>54</v>
      </c>
      <c r="F60" s="14">
        <v>51</v>
      </c>
      <c r="G60" s="14">
        <v>51</v>
      </c>
      <c r="H60" s="14">
        <v>48</v>
      </c>
    </row>
    <row r="61" spans="1:33" s="12" customFormat="1" x14ac:dyDescent="0.25">
      <c r="A61" s="35" t="s">
        <v>16</v>
      </c>
      <c r="B61" s="12">
        <v>5</v>
      </c>
      <c r="C61" s="12">
        <v>5</v>
      </c>
      <c r="D61" s="12">
        <v>5</v>
      </c>
      <c r="E61" s="12">
        <v>5</v>
      </c>
      <c r="F61" s="12">
        <v>5</v>
      </c>
      <c r="G61" s="12">
        <v>4</v>
      </c>
      <c r="H61" s="12">
        <v>4</v>
      </c>
    </row>
    <row r="62" spans="1:33" s="14" customFormat="1" x14ac:dyDescent="0.25">
      <c r="A62" s="34" t="s">
        <v>17</v>
      </c>
      <c r="B62" s="14">
        <v>8</v>
      </c>
      <c r="C62" s="14">
        <v>8</v>
      </c>
      <c r="D62" s="14">
        <v>6</v>
      </c>
      <c r="E62" s="14">
        <v>6</v>
      </c>
      <c r="F62" s="14">
        <v>6</v>
      </c>
      <c r="G62" s="14">
        <v>6</v>
      </c>
      <c r="H62" s="14">
        <v>6</v>
      </c>
    </row>
    <row r="63" spans="1:33" s="12" customFormat="1" x14ac:dyDescent="0.25">
      <c r="A63" s="35" t="s">
        <v>14</v>
      </c>
      <c r="B63" s="12">
        <v>198402</v>
      </c>
      <c r="C63" s="12">
        <v>215810</v>
      </c>
      <c r="D63" s="12">
        <v>221361</v>
      </c>
      <c r="E63" s="12">
        <v>230344</v>
      </c>
      <c r="F63" s="12">
        <v>243074</v>
      </c>
      <c r="G63" s="12">
        <v>260073</v>
      </c>
      <c r="H63" s="12">
        <v>277430</v>
      </c>
    </row>
    <row r="64" spans="1:33" s="14" customFormat="1" x14ac:dyDescent="0.25">
      <c r="A64" s="34" t="s">
        <v>13</v>
      </c>
      <c r="B64" s="14">
        <f t="shared" ref="B64:H64" si="0">IF(B62=0,NA(),B63/B62)</f>
        <v>24800.25</v>
      </c>
      <c r="C64" s="14">
        <f t="shared" si="0"/>
        <v>26976.25</v>
      </c>
      <c r="D64" s="14">
        <f t="shared" si="0"/>
        <v>36893.5</v>
      </c>
      <c r="E64" s="14">
        <f t="shared" si="0"/>
        <v>38390.666666666664</v>
      </c>
      <c r="F64" s="14">
        <f t="shared" si="0"/>
        <v>40512.333333333336</v>
      </c>
      <c r="G64" s="14">
        <f t="shared" si="0"/>
        <v>43345.5</v>
      </c>
      <c r="H64" s="14">
        <f t="shared" si="0"/>
        <v>46238.333333333336</v>
      </c>
      <c r="I64" s="14" t="e">
        <f t="shared" ref="I64:J64" si="1">IF(I62=0,NA(),I63/I62)</f>
        <v>#N/A</v>
      </c>
      <c r="J64" s="14" t="e">
        <f t="shared" si="1"/>
        <v>#N/A</v>
      </c>
      <c r="K64" s="14" t="e">
        <f t="shared" ref="K64" si="2">IF(K62=0,NA(),K63/K62)</f>
        <v>#N/A</v>
      </c>
      <c r="L64" s="14" t="e">
        <f t="shared" ref="L64" si="3">IF(L62=0,NA(),L63/L62)</f>
        <v>#N/A</v>
      </c>
      <c r="M64" s="14" t="e">
        <f t="shared" ref="M64" si="4">IF(M62=0,NA(),M63/M62)</f>
        <v>#N/A</v>
      </c>
      <c r="N64" s="14" t="e">
        <f t="shared" ref="N64" si="5">IF(N62=0,NA(),N63/N62)</f>
        <v>#N/A</v>
      </c>
      <c r="O64" s="14" t="e">
        <f t="shared" ref="O64" si="6">IF(O62=0,NA(),O63/O62)</f>
        <v>#N/A</v>
      </c>
      <c r="P64" s="14" t="e">
        <f t="shared" ref="P64" si="7">IF(P62=0,NA(),P63/P62)</f>
        <v>#N/A</v>
      </c>
      <c r="Q64" s="14" t="e">
        <f t="shared" ref="Q64" si="8">IF(Q62=0,NA(),Q63/Q62)</f>
        <v>#N/A</v>
      </c>
      <c r="R64" s="14" t="e">
        <f t="shared" ref="R64" si="9">IF(R62=0,NA(),R63/R62)</f>
        <v>#N/A</v>
      </c>
      <c r="S64" s="14" t="e">
        <f t="shared" ref="S64" si="10">IF(S62=0,NA(),S63/S62)</f>
        <v>#N/A</v>
      </c>
      <c r="T64" s="14" t="e">
        <f t="shared" ref="T64" si="11">IF(T62=0,NA(),T63/T62)</f>
        <v>#N/A</v>
      </c>
      <c r="U64" s="14" t="e">
        <f t="shared" ref="U64" si="12">IF(U62=0,NA(),U63/U62)</f>
        <v>#N/A</v>
      </c>
      <c r="V64" s="14" t="e">
        <f t="shared" ref="V64" si="13">IF(V62=0,NA(),V63/V62)</f>
        <v>#N/A</v>
      </c>
      <c r="W64" s="14" t="e">
        <f t="shared" ref="W64" si="14">IF(W62=0,NA(),W63/W62)</f>
        <v>#N/A</v>
      </c>
      <c r="X64" s="14" t="e">
        <f t="shared" ref="X64" si="15">IF(X62=0,NA(),X63/X62)</f>
        <v>#N/A</v>
      </c>
      <c r="Y64" s="14" t="e">
        <f t="shared" ref="Y64" si="16">IF(Y62=0,NA(),Y63/Y62)</f>
        <v>#N/A</v>
      </c>
      <c r="Z64" s="14" t="e">
        <f t="shared" ref="Z64" si="17">IF(Z62=0,NA(),Z63/Z62)</f>
        <v>#N/A</v>
      </c>
      <c r="AA64" s="14" t="e">
        <f t="shared" ref="AA64" si="18">IF(AA62=0,NA(),AA63/AA62)</f>
        <v>#N/A</v>
      </c>
      <c r="AB64" s="14" t="e">
        <f t="shared" ref="AB64" si="19">IF(AB62=0,NA(),AB63/AB62)</f>
        <v>#N/A</v>
      </c>
      <c r="AC64" s="14" t="e">
        <f t="shared" ref="AC64" si="20">IF(AC62=0,NA(),AC63/AC62)</f>
        <v>#N/A</v>
      </c>
      <c r="AD64" s="14" t="e">
        <f t="shared" ref="AD64" si="21">IF(AD62=0,NA(),AD63/AD62)</f>
        <v>#N/A</v>
      </c>
      <c r="AE64" s="14" t="e">
        <f t="shared" ref="AE64" si="22">IF(AE62=0,NA(),AE63/AE62)</f>
        <v>#N/A</v>
      </c>
      <c r="AF64" s="14" t="e">
        <f t="shared" ref="AF64" si="23">IF(AF62=0,NA(),AF63/AF62)</f>
        <v>#N/A</v>
      </c>
      <c r="AG64" s="14" t="e">
        <f t="shared" ref="AG64" si="24">IF(AG62=0,NA(),AG63/AG62)</f>
        <v>#N/A</v>
      </c>
    </row>
    <row r="65" spans="1:33" s="13" customFormat="1" x14ac:dyDescent="0.25">
      <c r="A65" s="36" t="s">
        <v>19</v>
      </c>
    </row>
    <row r="66" spans="1:33" s="15" customFormat="1" ht="15.75" thickBot="1" x14ac:dyDescent="0.3">
      <c r="A66" s="37" t="s">
        <v>18</v>
      </c>
    </row>
    <row r="67" spans="1:33" s="1" customFormat="1" ht="16.5" thickTop="1" thickBot="1" x14ac:dyDescent="0.3">
      <c r="A67" s="28"/>
    </row>
    <row r="68" spans="1:33" s="16" customFormat="1" ht="15.75" thickTop="1" x14ac:dyDescent="0.25">
      <c r="A68" s="38" t="s">
        <v>20</v>
      </c>
    </row>
    <row r="69" spans="1:33" s="19" customFormat="1" x14ac:dyDescent="0.25">
      <c r="A69" s="39" t="s">
        <v>15</v>
      </c>
      <c r="B69" s="19">
        <v>10</v>
      </c>
      <c r="C69" s="19">
        <v>9</v>
      </c>
      <c r="D69" s="19">
        <v>8</v>
      </c>
      <c r="E69" s="19">
        <v>7</v>
      </c>
      <c r="F69" s="19">
        <v>7</v>
      </c>
      <c r="G69" s="19">
        <v>7</v>
      </c>
      <c r="H69" s="19">
        <v>7</v>
      </c>
    </row>
    <row r="70" spans="1:33" s="17" customFormat="1" x14ac:dyDescent="0.25">
      <c r="A70" s="40" t="s">
        <v>16</v>
      </c>
      <c r="B70" s="17">
        <v>1</v>
      </c>
      <c r="C70" s="17">
        <v>1</v>
      </c>
      <c r="D70" s="17">
        <v>1</v>
      </c>
      <c r="E70" s="17">
        <v>1</v>
      </c>
      <c r="F70" s="17">
        <v>1</v>
      </c>
      <c r="G70" s="17">
        <v>1</v>
      </c>
      <c r="H70" s="17">
        <v>1</v>
      </c>
    </row>
    <row r="71" spans="1:33" s="19" customFormat="1" x14ac:dyDescent="0.25">
      <c r="A71" s="39" t="s">
        <v>17</v>
      </c>
      <c r="B71" s="19">
        <v>52</v>
      </c>
      <c r="C71" s="19">
        <v>53</v>
      </c>
      <c r="D71" s="19">
        <v>54</v>
      </c>
      <c r="E71" s="19">
        <v>53</v>
      </c>
      <c r="F71" s="19">
        <v>53</v>
      </c>
      <c r="G71" s="19">
        <v>55</v>
      </c>
      <c r="H71" s="19">
        <v>54</v>
      </c>
    </row>
    <row r="72" spans="1:33" s="17" customFormat="1" x14ac:dyDescent="0.25">
      <c r="A72" s="40" t="s">
        <v>14</v>
      </c>
      <c r="B72" s="17">
        <v>4978176</v>
      </c>
      <c r="C72" s="17">
        <v>5136701</v>
      </c>
      <c r="D72" s="17">
        <v>5289433</v>
      </c>
      <c r="E72" s="17">
        <v>5418590</v>
      </c>
      <c r="F72" s="17">
        <v>5500090</v>
      </c>
      <c r="G72" s="17">
        <v>5776524</v>
      </c>
      <c r="H72" s="17">
        <v>5877082</v>
      </c>
    </row>
    <row r="73" spans="1:33" s="19" customFormat="1" x14ac:dyDescent="0.25">
      <c r="A73" s="39" t="s">
        <v>13</v>
      </c>
      <c r="B73" s="19">
        <f t="shared" ref="B73" si="25">IF(B71=0,NA(),B72/B71)</f>
        <v>95734.153846153844</v>
      </c>
      <c r="C73" s="19">
        <f t="shared" ref="C73" si="26">IF(C71=0,NA(),C72/C71)</f>
        <v>96918.886792452831</v>
      </c>
      <c r="D73" s="19">
        <f t="shared" ref="D73" si="27">IF(D71=0,NA(),D72/D71)</f>
        <v>97952.462962962964</v>
      </c>
      <c r="E73" s="19">
        <f t="shared" ref="E73" si="28">IF(E71=0,NA(),E72/E71)</f>
        <v>102237.54716981133</v>
      </c>
      <c r="F73" s="19">
        <f t="shared" ref="F73" si="29">IF(F71=0,NA(),F72/F71)</f>
        <v>103775.28301886792</v>
      </c>
      <c r="G73" s="19">
        <f t="shared" ref="G73" si="30">IF(G71=0,NA(),G72/G71)</f>
        <v>105027.70909090909</v>
      </c>
      <c r="H73" s="19">
        <f t="shared" ref="H73" si="31">IF(H71=0,NA(),H72/H71)</f>
        <v>108834.85185185185</v>
      </c>
      <c r="I73" s="19" t="e">
        <f t="shared" ref="I73" si="32">IF(I71=0,NA(),I72/I71)</f>
        <v>#N/A</v>
      </c>
      <c r="J73" s="19" t="e">
        <f t="shared" ref="J73" si="33">IF(J71=0,NA(),J72/J71)</f>
        <v>#N/A</v>
      </c>
      <c r="K73" s="19" t="e">
        <f t="shared" ref="K73" si="34">IF(K71=0,NA(),K72/K71)</f>
        <v>#N/A</v>
      </c>
      <c r="L73" s="19" t="e">
        <f t="shared" ref="L73" si="35">IF(L71=0,NA(),L72/L71)</f>
        <v>#N/A</v>
      </c>
      <c r="M73" s="19" t="e">
        <f t="shared" ref="M73" si="36">IF(M71=0,NA(),M72/M71)</f>
        <v>#N/A</v>
      </c>
      <c r="N73" s="19" t="e">
        <f t="shared" ref="N73" si="37">IF(N71=0,NA(),N72/N71)</f>
        <v>#N/A</v>
      </c>
      <c r="O73" s="19" t="e">
        <f t="shared" ref="O73" si="38">IF(O71=0,NA(),O72/O71)</f>
        <v>#N/A</v>
      </c>
      <c r="P73" s="19" t="e">
        <f t="shared" ref="P73" si="39">IF(P71=0,NA(),P72/P71)</f>
        <v>#N/A</v>
      </c>
      <c r="Q73" s="19" t="e">
        <f t="shared" ref="Q73" si="40">IF(Q71=0,NA(),Q72/Q71)</f>
        <v>#N/A</v>
      </c>
      <c r="R73" s="19" t="e">
        <f t="shared" ref="R73" si="41">IF(R71=0,NA(),R72/R71)</f>
        <v>#N/A</v>
      </c>
      <c r="S73" s="19" t="e">
        <f t="shared" ref="S73" si="42">IF(S71=0,NA(),S72/S71)</f>
        <v>#N/A</v>
      </c>
      <c r="T73" s="19" t="e">
        <f t="shared" ref="T73" si="43">IF(T71=0,NA(),T72/T71)</f>
        <v>#N/A</v>
      </c>
      <c r="U73" s="19" t="e">
        <f t="shared" ref="U73" si="44">IF(U71=0,NA(),U72/U71)</f>
        <v>#N/A</v>
      </c>
      <c r="V73" s="19" t="e">
        <f t="shared" ref="V73" si="45">IF(V71=0,NA(),V72/V71)</f>
        <v>#N/A</v>
      </c>
      <c r="W73" s="19" t="e">
        <f t="shared" ref="W73" si="46">IF(W71=0,NA(),W72/W71)</f>
        <v>#N/A</v>
      </c>
      <c r="X73" s="19" t="e">
        <f t="shared" ref="X73" si="47">IF(X71=0,NA(),X72/X71)</f>
        <v>#N/A</v>
      </c>
      <c r="Y73" s="19" t="e">
        <f t="shared" ref="Y73" si="48">IF(Y71=0,NA(),Y72/Y71)</f>
        <v>#N/A</v>
      </c>
      <c r="Z73" s="19" t="e">
        <f t="shared" ref="Z73" si="49">IF(Z71=0,NA(),Z72/Z71)</f>
        <v>#N/A</v>
      </c>
      <c r="AA73" s="19" t="e">
        <f t="shared" ref="AA73" si="50">IF(AA71=0,NA(),AA72/AA71)</f>
        <v>#N/A</v>
      </c>
      <c r="AB73" s="19" t="e">
        <f t="shared" ref="AB73" si="51">IF(AB71=0,NA(),AB72/AB71)</f>
        <v>#N/A</v>
      </c>
      <c r="AC73" s="19" t="e">
        <f t="shared" ref="AC73" si="52">IF(AC71=0,NA(),AC72/AC71)</f>
        <v>#N/A</v>
      </c>
      <c r="AD73" s="19" t="e">
        <f t="shared" ref="AD73" si="53">IF(AD71=0,NA(),AD72/AD71)</f>
        <v>#N/A</v>
      </c>
      <c r="AE73" s="19" t="e">
        <f t="shared" ref="AE73" si="54">IF(AE71=0,NA(),AE72/AE71)</f>
        <v>#N/A</v>
      </c>
      <c r="AF73" s="19" t="e">
        <f t="shared" ref="AF73" si="55">IF(AF71=0,NA(),AF72/AF71)</f>
        <v>#N/A</v>
      </c>
      <c r="AG73" s="19" t="e">
        <f t="shared" ref="AG73" si="56">IF(AG71=0,NA(),AG72/AG71)</f>
        <v>#N/A</v>
      </c>
    </row>
    <row r="74" spans="1:33" s="18" customFormat="1" x14ac:dyDescent="0.25">
      <c r="A74" s="41" t="s">
        <v>19</v>
      </c>
    </row>
    <row r="75" spans="1:33" s="20" customFormat="1" ht="15.75" thickBot="1" x14ac:dyDescent="0.3">
      <c r="A75" s="42" t="s">
        <v>18</v>
      </c>
    </row>
    <row r="76" spans="1:33" ht="16.5" thickTop="1" thickBot="1" x14ac:dyDescent="0.3"/>
    <row r="77" spans="1:33" s="16" customFormat="1" ht="15.75" thickTop="1" x14ac:dyDescent="0.25">
      <c r="A77" s="38" t="s">
        <v>21</v>
      </c>
    </row>
    <row r="78" spans="1:33" s="19" customFormat="1" x14ac:dyDescent="0.25">
      <c r="A78" s="39" t="s">
        <v>15</v>
      </c>
      <c r="B78" s="19">
        <v>23</v>
      </c>
      <c r="C78" s="19">
        <v>23</v>
      </c>
      <c r="D78" s="19">
        <v>21</v>
      </c>
      <c r="E78" s="19">
        <v>22</v>
      </c>
      <c r="F78" s="19">
        <v>23</v>
      </c>
      <c r="G78" s="19">
        <v>23</v>
      </c>
      <c r="H78" s="19">
        <v>23</v>
      </c>
    </row>
    <row r="79" spans="1:33" s="17" customFormat="1" x14ac:dyDescent="0.25">
      <c r="A79" s="40" t="s">
        <v>16</v>
      </c>
      <c r="B79" s="17">
        <v>2</v>
      </c>
      <c r="C79" s="17">
        <v>2</v>
      </c>
      <c r="D79" s="17">
        <v>2</v>
      </c>
      <c r="E79" s="17">
        <v>2</v>
      </c>
      <c r="F79" s="17">
        <v>2</v>
      </c>
      <c r="G79" s="17">
        <v>2</v>
      </c>
      <c r="H79" s="17">
        <v>2</v>
      </c>
    </row>
    <row r="80" spans="1:33" s="19" customFormat="1" x14ac:dyDescent="0.25">
      <c r="A80" s="39" t="s">
        <v>17</v>
      </c>
      <c r="B80" s="19">
        <v>71</v>
      </c>
      <c r="C80" s="19">
        <v>71</v>
      </c>
      <c r="D80" s="19">
        <v>71</v>
      </c>
      <c r="E80" s="19">
        <v>71</v>
      </c>
      <c r="F80" s="19">
        <v>71</v>
      </c>
      <c r="G80" s="19">
        <v>70</v>
      </c>
      <c r="H80" s="19">
        <v>70</v>
      </c>
    </row>
    <row r="81" spans="1:33" s="17" customFormat="1" x14ac:dyDescent="0.25">
      <c r="A81" s="40" t="s">
        <v>14</v>
      </c>
      <c r="B81" s="17">
        <v>1782170</v>
      </c>
      <c r="C81" s="17">
        <v>1806952</v>
      </c>
      <c r="D81" s="17">
        <v>1834908</v>
      </c>
      <c r="E81" s="17">
        <v>1854904</v>
      </c>
      <c r="F81" s="17">
        <v>1877382</v>
      </c>
      <c r="G81" s="17">
        <v>1889341</v>
      </c>
      <c r="H81" s="17">
        <v>1914794</v>
      </c>
    </row>
    <row r="82" spans="1:33" s="19" customFormat="1" x14ac:dyDescent="0.25">
      <c r="A82" s="39" t="s">
        <v>13</v>
      </c>
      <c r="B82" s="19">
        <f t="shared" ref="B82" si="57">IF(B80=0,NA(),B81/B80)</f>
        <v>25100.985915492958</v>
      </c>
      <c r="C82" s="19">
        <f t="shared" ref="C82" si="58">IF(C80=0,NA(),C81/C80)</f>
        <v>25450.028169014084</v>
      </c>
      <c r="D82" s="19">
        <f t="shared" ref="D82" si="59">IF(D80=0,NA(),D81/D80)</f>
        <v>25843.774647887323</v>
      </c>
      <c r="E82" s="19">
        <f t="shared" ref="E82" si="60">IF(E80=0,NA(),E81/E80)</f>
        <v>26125.408450704224</v>
      </c>
      <c r="F82" s="19">
        <f t="shared" ref="F82" si="61">IF(F80=0,NA(),F81/F80)</f>
        <v>26442</v>
      </c>
      <c r="G82" s="19">
        <f t="shared" ref="G82" si="62">IF(G80=0,NA(),G81/G80)</f>
        <v>26990.585714285713</v>
      </c>
      <c r="H82" s="19">
        <f t="shared" ref="H82" si="63">IF(H80=0,NA(),H81/H80)</f>
        <v>27354.2</v>
      </c>
      <c r="I82" s="19" t="e">
        <f t="shared" ref="I82" si="64">IF(I80=0,NA(),I81/I80)</f>
        <v>#N/A</v>
      </c>
      <c r="J82" s="19" t="e">
        <f t="shared" ref="J82" si="65">IF(J80=0,NA(),J81/J80)</f>
        <v>#N/A</v>
      </c>
      <c r="K82" s="19" t="e">
        <f t="shared" ref="K82" si="66">IF(K80=0,NA(),K81/K80)</f>
        <v>#N/A</v>
      </c>
      <c r="L82" s="19" t="e">
        <f t="shared" ref="L82" si="67">IF(L80=0,NA(),L81/L80)</f>
        <v>#N/A</v>
      </c>
      <c r="M82" s="19" t="e">
        <f t="shared" ref="M82" si="68">IF(M80=0,NA(),M81/M80)</f>
        <v>#N/A</v>
      </c>
      <c r="N82" s="19" t="e">
        <f t="shared" ref="N82" si="69">IF(N80=0,NA(),N81/N80)</f>
        <v>#N/A</v>
      </c>
      <c r="O82" s="19" t="e">
        <f t="shared" ref="O82" si="70">IF(O80=0,NA(),O81/O80)</f>
        <v>#N/A</v>
      </c>
      <c r="P82" s="19" t="e">
        <f t="shared" ref="P82" si="71">IF(P80=0,NA(),P81/P80)</f>
        <v>#N/A</v>
      </c>
      <c r="Q82" s="19" t="e">
        <f t="shared" ref="Q82" si="72">IF(Q80=0,NA(),Q81/Q80)</f>
        <v>#N/A</v>
      </c>
      <c r="R82" s="19" t="e">
        <f t="shared" ref="R82" si="73">IF(R80=0,NA(),R81/R80)</f>
        <v>#N/A</v>
      </c>
      <c r="S82" s="19" t="e">
        <f t="shared" ref="S82" si="74">IF(S80=0,NA(),S81/S80)</f>
        <v>#N/A</v>
      </c>
      <c r="T82" s="19" t="e">
        <f t="shared" ref="T82" si="75">IF(T80=0,NA(),T81/T80)</f>
        <v>#N/A</v>
      </c>
      <c r="U82" s="19" t="e">
        <f t="shared" ref="U82" si="76">IF(U80=0,NA(),U81/U80)</f>
        <v>#N/A</v>
      </c>
      <c r="V82" s="19" t="e">
        <f t="shared" ref="V82" si="77">IF(V80=0,NA(),V81/V80)</f>
        <v>#N/A</v>
      </c>
      <c r="W82" s="19" t="e">
        <f t="shared" ref="W82" si="78">IF(W80=0,NA(),W81/W80)</f>
        <v>#N/A</v>
      </c>
      <c r="X82" s="19" t="e">
        <f t="shared" ref="X82" si="79">IF(X80=0,NA(),X81/X80)</f>
        <v>#N/A</v>
      </c>
      <c r="Y82" s="19" t="e">
        <f t="shared" ref="Y82" si="80">IF(Y80=0,NA(),Y81/Y80)</f>
        <v>#N/A</v>
      </c>
      <c r="Z82" s="19" t="e">
        <f t="shared" ref="Z82" si="81">IF(Z80=0,NA(),Z81/Z80)</f>
        <v>#N/A</v>
      </c>
      <c r="AA82" s="19" t="e">
        <f t="shared" ref="AA82" si="82">IF(AA80=0,NA(),AA81/AA80)</f>
        <v>#N/A</v>
      </c>
      <c r="AB82" s="19" t="e">
        <f t="shared" ref="AB82" si="83">IF(AB80=0,NA(),AB81/AB80)</f>
        <v>#N/A</v>
      </c>
      <c r="AC82" s="19" t="e">
        <f t="shared" ref="AC82" si="84">IF(AC80=0,NA(),AC81/AC80)</f>
        <v>#N/A</v>
      </c>
      <c r="AD82" s="19" t="e">
        <f t="shared" ref="AD82" si="85">IF(AD80=0,NA(),AD81/AD80)</f>
        <v>#N/A</v>
      </c>
      <c r="AE82" s="19" t="e">
        <f t="shared" ref="AE82" si="86">IF(AE80=0,NA(),AE81/AE80)</f>
        <v>#N/A</v>
      </c>
      <c r="AF82" s="19" t="e">
        <f t="shared" ref="AF82" si="87">IF(AF80=0,NA(),AF81/AF80)</f>
        <v>#N/A</v>
      </c>
      <c r="AG82" s="19" t="e">
        <f t="shared" ref="AG82" si="88">IF(AG80=0,NA(),AG81/AG80)</f>
        <v>#N/A</v>
      </c>
    </row>
    <row r="83" spans="1:33" s="18" customFormat="1" x14ac:dyDescent="0.25">
      <c r="A83" s="41" t="s">
        <v>19</v>
      </c>
    </row>
    <row r="84" spans="1:33" s="20" customFormat="1" ht="15.75" thickBot="1" x14ac:dyDescent="0.3">
      <c r="A84" s="42" t="s">
        <v>18</v>
      </c>
    </row>
    <row r="85" spans="1:33" s="1" customFormat="1" ht="16.5" thickTop="1" thickBot="1" x14ac:dyDescent="0.3">
      <c r="A85" s="28"/>
    </row>
    <row r="86" spans="1:33" s="16" customFormat="1" ht="15.75" thickTop="1" x14ac:dyDescent="0.25">
      <c r="A86" s="38" t="s">
        <v>22</v>
      </c>
    </row>
    <row r="87" spans="1:33" s="19" customFormat="1" x14ac:dyDescent="0.25">
      <c r="A87" s="39" t="s">
        <v>15</v>
      </c>
      <c r="B87" s="19">
        <v>1</v>
      </c>
      <c r="C87" s="19">
        <v>2</v>
      </c>
      <c r="D87" s="19">
        <v>2</v>
      </c>
      <c r="E87" s="19">
        <v>3</v>
      </c>
      <c r="F87" s="19">
        <v>3</v>
      </c>
      <c r="G87" s="19">
        <v>3</v>
      </c>
      <c r="H87" s="19">
        <v>3</v>
      </c>
    </row>
    <row r="88" spans="1:33" s="17" customFormat="1" x14ac:dyDescent="0.25">
      <c r="A88" s="40" t="s">
        <v>16</v>
      </c>
      <c r="B88" s="17">
        <v>3</v>
      </c>
      <c r="C88" s="17">
        <v>3</v>
      </c>
      <c r="D88" s="17">
        <v>3</v>
      </c>
      <c r="E88" s="17">
        <v>3</v>
      </c>
      <c r="F88" s="17">
        <v>3</v>
      </c>
      <c r="G88" s="17">
        <v>3</v>
      </c>
      <c r="H88" s="17">
        <v>3</v>
      </c>
    </row>
    <row r="89" spans="1:33" s="19" customFormat="1" x14ac:dyDescent="0.25">
      <c r="A89" s="39" t="s">
        <v>17</v>
      </c>
      <c r="B89" s="19">
        <v>56</v>
      </c>
      <c r="C89" s="19">
        <v>58</v>
      </c>
      <c r="D89" s="19">
        <v>59</v>
      </c>
      <c r="E89" s="19">
        <v>59</v>
      </c>
      <c r="F89" s="19">
        <v>60</v>
      </c>
      <c r="G89" s="19">
        <v>60</v>
      </c>
      <c r="H89" s="19">
        <v>50</v>
      </c>
    </row>
    <row r="90" spans="1:33" s="17" customFormat="1" x14ac:dyDescent="0.25">
      <c r="A90" s="40" t="s">
        <v>14</v>
      </c>
      <c r="B90" s="17">
        <v>11579807</v>
      </c>
      <c r="C90" s="17">
        <v>11794783</v>
      </c>
      <c r="D90" s="17">
        <v>12212293</v>
      </c>
      <c r="E90" s="17">
        <v>12455101</v>
      </c>
      <c r="F90" s="17">
        <v>12927555</v>
      </c>
      <c r="G90" s="17">
        <v>13162421</v>
      </c>
      <c r="H90" s="17">
        <v>12666235</v>
      </c>
    </row>
    <row r="91" spans="1:33" s="19" customFormat="1" x14ac:dyDescent="0.25">
      <c r="A91" s="39" t="s">
        <v>13</v>
      </c>
      <c r="B91" s="19">
        <f t="shared" ref="B91" si="89">IF(B89=0,NA(),B90/B89)</f>
        <v>206782.26785714287</v>
      </c>
      <c r="C91" s="19">
        <f t="shared" ref="C91" si="90">IF(C89=0,NA(),C90/C89)</f>
        <v>203358.3275862069</v>
      </c>
      <c r="D91" s="19">
        <f t="shared" ref="D91" si="91">IF(D89=0,NA(),D90/D89)</f>
        <v>206988.01694915254</v>
      </c>
      <c r="E91" s="19">
        <f t="shared" ref="E91" si="92">IF(E89=0,NA(),E90/E89)</f>
        <v>211103.40677966102</v>
      </c>
      <c r="F91" s="19">
        <f t="shared" ref="F91" si="93">IF(F89=0,NA(),F90/F89)</f>
        <v>215459.25</v>
      </c>
      <c r="G91" s="19">
        <f t="shared" ref="G91" si="94">IF(G89=0,NA(),G90/G89)</f>
        <v>219373.68333333332</v>
      </c>
      <c r="H91" s="19">
        <f t="shared" ref="H91" si="95">IF(H89=0,NA(),H90/H89)</f>
        <v>253324.7</v>
      </c>
      <c r="I91" s="19" t="e">
        <f t="shared" ref="I91" si="96">IF(I89=0,NA(),I90/I89)</f>
        <v>#N/A</v>
      </c>
      <c r="J91" s="19" t="e">
        <f t="shared" ref="J91" si="97">IF(J89=0,NA(),J90/J89)</f>
        <v>#N/A</v>
      </c>
      <c r="K91" s="19" t="e">
        <f t="shared" ref="K91" si="98">IF(K89=0,NA(),K90/K89)</f>
        <v>#N/A</v>
      </c>
      <c r="L91" s="19" t="e">
        <f t="shared" ref="L91" si="99">IF(L89=0,NA(),L90/L89)</f>
        <v>#N/A</v>
      </c>
      <c r="M91" s="19" t="e">
        <f t="shared" ref="M91" si="100">IF(M89=0,NA(),M90/M89)</f>
        <v>#N/A</v>
      </c>
      <c r="N91" s="19" t="e">
        <f t="shared" ref="N91" si="101">IF(N89=0,NA(),N90/N89)</f>
        <v>#N/A</v>
      </c>
      <c r="O91" s="19" t="e">
        <f t="shared" ref="O91" si="102">IF(O89=0,NA(),O90/O89)</f>
        <v>#N/A</v>
      </c>
      <c r="P91" s="19" t="e">
        <f t="shared" ref="P91" si="103">IF(P89=0,NA(),P90/P89)</f>
        <v>#N/A</v>
      </c>
      <c r="Q91" s="19" t="e">
        <f t="shared" ref="Q91" si="104">IF(Q89=0,NA(),Q90/Q89)</f>
        <v>#N/A</v>
      </c>
      <c r="R91" s="19" t="e">
        <f t="shared" ref="R91" si="105">IF(R89=0,NA(),R90/R89)</f>
        <v>#N/A</v>
      </c>
      <c r="S91" s="19" t="e">
        <f t="shared" ref="S91" si="106">IF(S89=0,NA(),S90/S89)</f>
        <v>#N/A</v>
      </c>
      <c r="T91" s="19" t="e">
        <f t="shared" ref="T91" si="107">IF(T89=0,NA(),T90/T89)</f>
        <v>#N/A</v>
      </c>
      <c r="U91" s="19" t="e">
        <f t="shared" ref="U91" si="108">IF(U89=0,NA(),U90/U89)</f>
        <v>#N/A</v>
      </c>
      <c r="V91" s="19" t="e">
        <f t="shared" ref="V91" si="109">IF(V89=0,NA(),V90/V89)</f>
        <v>#N/A</v>
      </c>
      <c r="W91" s="19" t="e">
        <f t="shared" ref="W91" si="110">IF(W89=0,NA(),W90/W89)</f>
        <v>#N/A</v>
      </c>
      <c r="X91" s="19" t="e">
        <f t="shared" ref="X91" si="111">IF(X89=0,NA(),X90/X89)</f>
        <v>#N/A</v>
      </c>
      <c r="Y91" s="19" t="e">
        <f t="shared" ref="Y91" si="112">IF(Y89=0,NA(),Y90/Y89)</f>
        <v>#N/A</v>
      </c>
      <c r="Z91" s="19" t="e">
        <f t="shared" ref="Z91" si="113">IF(Z89=0,NA(),Z90/Z89)</f>
        <v>#N/A</v>
      </c>
      <c r="AA91" s="19" t="e">
        <f t="shared" ref="AA91" si="114">IF(AA89=0,NA(),AA90/AA89)</f>
        <v>#N/A</v>
      </c>
      <c r="AB91" s="19" t="e">
        <f t="shared" ref="AB91" si="115">IF(AB89=0,NA(),AB90/AB89)</f>
        <v>#N/A</v>
      </c>
      <c r="AC91" s="19" t="e">
        <f t="shared" ref="AC91" si="116">IF(AC89=0,NA(),AC90/AC89)</f>
        <v>#N/A</v>
      </c>
      <c r="AD91" s="19" t="e">
        <f t="shared" ref="AD91" si="117">IF(AD89=0,NA(),AD90/AD89)</f>
        <v>#N/A</v>
      </c>
      <c r="AE91" s="19" t="e">
        <f t="shared" ref="AE91" si="118">IF(AE89=0,NA(),AE90/AE89)</f>
        <v>#N/A</v>
      </c>
      <c r="AF91" s="19" t="e">
        <f t="shared" ref="AF91" si="119">IF(AF89=0,NA(),AF90/AF89)</f>
        <v>#N/A</v>
      </c>
      <c r="AG91" s="19" t="e">
        <f t="shared" ref="AG91" si="120">IF(AG89=0,NA(),AG90/AG89)</f>
        <v>#N/A</v>
      </c>
    </row>
    <row r="92" spans="1:33" s="18" customFormat="1" x14ac:dyDescent="0.25">
      <c r="A92" s="41" t="s">
        <v>19</v>
      </c>
    </row>
    <row r="93" spans="1:33" s="20" customFormat="1" ht="15.75" thickBot="1" x14ac:dyDescent="0.3">
      <c r="A93" s="42" t="s">
        <v>18</v>
      </c>
    </row>
    <row r="94" spans="1:33" ht="16.5" thickTop="1" thickBot="1" x14ac:dyDescent="0.3"/>
    <row r="95" spans="1:33" s="16" customFormat="1" ht="15.75" thickTop="1" x14ac:dyDescent="0.25">
      <c r="A95" s="38" t="s">
        <v>23</v>
      </c>
    </row>
    <row r="96" spans="1:33" s="19" customFormat="1" x14ac:dyDescent="0.25">
      <c r="A96" s="39" t="s">
        <v>15</v>
      </c>
      <c r="B96" s="19">
        <v>43</v>
      </c>
      <c r="C96" s="19">
        <v>43</v>
      </c>
      <c r="D96" s="19">
        <v>40</v>
      </c>
      <c r="E96" s="19">
        <v>41</v>
      </c>
      <c r="F96" s="19">
        <v>41</v>
      </c>
      <c r="G96" s="19">
        <v>43</v>
      </c>
      <c r="H96" s="19">
        <v>43</v>
      </c>
    </row>
    <row r="97" spans="1:33" s="17" customFormat="1" x14ac:dyDescent="0.25">
      <c r="A97" s="40" t="s">
        <v>16</v>
      </c>
      <c r="B97" s="17">
        <v>4</v>
      </c>
      <c r="C97" s="17">
        <v>4</v>
      </c>
      <c r="D97" s="17">
        <v>4</v>
      </c>
      <c r="E97" s="17">
        <v>4</v>
      </c>
      <c r="F97" s="17">
        <v>4</v>
      </c>
      <c r="G97" s="17">
        <v>5</v>
      </c>
      <c r="H97" s="17">
        <v>5</v>
      </c>
    </row>
    <row r="98" spans="1:33" s="19" customFormat="1" x14ac:dyDescent="0.25">
      <c r="A98" s="39" t="s">
        <v>17</v>
      </c>
      <c r="B98" s="19">
        <v>35</v>
      </c>
      <c r="C98" s="19">
        <v>36</v>
      </c>
      <c r="D98" s="19">
        <v>36</v>
      </c>
      <c r="E98" s="19">
        <v>36</v>
      </c>
      <c r="F98" s="19">
        <v>31</v>
      </c>
      <c r="G98" s="19">
        <v>29</v>
      </c>
      <c r="H98" s="19">
        <v>29</v>
      </c>
    </row>
    <row r="99" spans="1:33" s="17" customFormat="1" x14ac:dyDescent="0.25">
      <c r="A99" s="40" t="s">
        <v>14</v>
      </c>
      <c r="B99" s="17">
        <v>498314</v>
      </c>
      <c r="C99" s="17">
        <v>403505</v>
      </c>
      <c r="D99" s="17">
        <v>418541</v>
      </c>
      <c r="E99" s="17">
        <v>425995</v>
      </c>
      <c r="F99" s="17">
        <v>405673</v>
      </c>
      <c r="G99" s="17">
        <v>340655</v>
      </c>
      <c r="H99" s="17">
        <v>346124</v>
      </c>
    </row>
    <row r="100" spans="1:33" s="19" customFormat="1" x14ac:dyDescent="0.25">
      <c r="A100" s="39" t="s">
        <v>13</v>
      </c>
      <c r="B100" s="19">
        <f t="shared" ref="B100" si="121">IF(B98=0,NA(),B99/B98)</f>
        <v>14237.542857142857</v>
      </c>
      <c r="C100" s="19">
        <f t="shared" ref="C100" si="122">IF(C98=0,NA(),C99/C98)</f>
        <v>11208.472222222223</v>
      </c>
      <c r="D100" s="19">
        <f t="shared" ref="D100" si="123">IF(D98=0,NA(),D99/D98)</f>
        <v>11626.138888888889</v>
      </c>
      <c r="E100" s="19">
        <f t="shared" ref="E100" si="124">IF(E98=0,NA(),E99/E98)</f>
        <v>11833.194444444445</v>
      </c>
      <c r="F100" s="19">
        <f t="shared" ref="F100" si="125">IF(F98=0,NA(),F99/F98)</f>
        <v>13086.225806451614</v>
      </c>
      <c r="G100" s="19">
        <f t="shared" ref="G100" si="126">IF(G98=0,NA(),G99/G98)</f>
        <v>11746.724137931034</v>
      </c>
      <c r="H100" s="19">
        <f t="shared" ref="H100" si="127">IF(H98=0,NA(),H99/H98)</f>
        <v>11935.310344827587</v>
      </c>
      <c r="I100" s="19" t="e">
        <f t="shared" ref="I100" si="128">IF(I98=0,NA(),I99/I98)</f>
        <v>#N/A</v>
      </c>
      <c r="J100" s="19" t="e">
        <f t="shared" ref="J100" si="129">IF(J98=0,NA(),J99/J98)</f>
        <v>#N/A</v>
      </c>
      <c r="K100" s="19" t="e">
        <f t="shared" ref="K100" si="130">IF(K98=0,NA(),K99/K98)</f>
        <v>#N/A</v>
      </c>
      <c r="L100" s="19" t="e">
        <f t="shared" ref="L100" si="131">IF(L98=0,NA(),L99/L98)</f>
        <v>#N/A</v>
      </c>
      <c r="M100" s="19" t="e">
        <f t="shared" ref="M100" si="132">IF(M98=0,NA(),M99/M98)</f>
        <v>#N/A</v>
      </c>
      <c r="N100" s="19" t="e">
        <f t="shared" ref="N100" si="133">IF(N98=0,NA(),N99/N98)</f>
        <v>#N/A</v>
      </c>
      <c r="O100" s="19" t="e">
        <f t="shared" ref="O100" si="134">IF(O98=0,NA(),O99/O98)</f>
        <v>#N/A</v>
      </c>
      <c r="P100" s="19" t="e">
        <f t="shared" ref="P100" si="135">IF(P98=0,NA(),P99/P98)</f>
        <v>#N/A</v>
      </c>
      <c r="Q100" s="19" t="e">
        <f t="shared" ref="Q100" si="136">IF(Q98=0,NA(),Q99/Q98)</f>
        <v>#N/A</v>
      </c>
      <c r="R100" s="19" t="e">
        <f t="shared" ref="R100" si="137">IF(R98=0,NA(),R99/R98)</f>
        <v>#N/A</v>
      </c>
      <c r="S100" s="19" t="e">
        <f t="shared" ref="S100" si="138">IF(S98=0,NA(),S99/S98)</f>
        <v>#N/A</v>
      </c>
      <c r="T100" s="19" t="e">
        <f t="shared" ref="T100" si="139">IF(T98=0,NA(),T99/T98)</f>
        <v>#N/A</v>
      </c>
      <c r="U100" s="19" t="e">
        <f t="shared" ref="U100" si="140">IF(U98=0,NA(),U99/U98)</f>
        <v>#N/A</v>
      </c>
      <c r="V100" s="19" t="e">
        <f t="shared" ref="V100" si="141">IF(V98=0,NA(),V99/V98)</f>
        <v>#N/A</v>
      </c>
      <c r="W100" s="19" t="e">
        <f t="shared" ref="W100" si="142">IF(W98=0,NA(),W99/W98)</f>
        <v>#N/A</v>
      </c>
      <c r="X100" s="19" t="e">
        <f t="shared" ref="X100" si="143">IF(X98=0,NA(),X99/X98)</f>
        <v>#N/A</v>
      </c>
      <c r="Y100" s="19" t="e">
        <f t="shared" ref="Y100" si="144">IF(Y98=0,NA(),Y99/Y98)</f>
        <v>#N/A</v>
      </c>
      <c r="Z100" s="19" t="e">
        <f t="shared" ref="Z100" si="145">IF(Z98=0,NA(),Z99/Z98)</f>
        <v>#N/A</v>
      </c>
      <c r="AA100" s="19" t="e">
        <f t="shared" ref="AA100" si="146">IF(AA98=0,NA(),AA99/AA98)</f>
        <v>#N/A</v>
      </c>
      <c r="AB100" s="19" t="e">
        <f t="shared" ref="AB100" si="147">IF(AB98=0,NA(),AB99/AB98)</f>
        <v>#N/A</v>
      </c>
      <c r="AC100" s="19" t="e">
        <f t="shared" ref="AC100" si="148">IF(AC98=0,NA(),AC99/AC98)</f>
        <v>#N/A</v>
      </c>
      <c r="AD100" s="19" t="e">
        <f t="shared" ref="AD100" si="149">IF(AD98=0,NA(),AD99/AD98)</f>
        <v>#N/A</v>
      </c>
      <c r="AE100" s="19" t="e">
        <f t="shared" ref="AE100" si="150">IF(AE98=0,NA(),AE99/AE98)</f>
        <v>#N/A</v>
      </c>
      <c r="AF100" s="19" t="e">
        <f t="shared" ref="AF100" si="151">IF(AF98=0,NA(),AF99/AF98)</f>
        <v>#N/A</v>
      </c>
      <c r="AG100" s="19" t="e">
        <f t="shared" ref="AG100" si="152">IF(AG98=0,NA(),AG99/AG98)</f>
        <v>#N/A</v>
      </c>
    </row>
    <row r="101" spans="1:33" s="18" customFormat="1" x14ac:dyDescent="0.25">
      <c r="A101" s="41" t="s">
        <v>19</v>
      </c>
    </row>
    <row r="102" spans="1:33" s="20" customFormat="1" ht="15.75" thickBot="1" x14ac:dyDescent="0.3">
      <c r="A102" s="42" t="s">
        <v>18</v>
      </c>
    </row>
    <row r="103" spans="1:33" ht="16.5" thickTop="1" thickBot="1" x14ac:dyDescent="0.3"/>
    <row r="104" spans="1:33" s="61" customFormat="1" ht="15.75" thickTop="1" x14ac:dyDescent="0.25">
      <c r="A104" s="60" t="s">
        <v>38</v>
      </c>
    </row>
    <row r="105" spans="1:33" s="57" customFormat="1" x14ac:dyDescent="0.25">
      <c r="A105" s="56" t="s">
        <v>15</v>
      </c>
      <c r="G105" s="57">
        <v>66</v>
      </c>
      <c r="H105" s="57">
        <v>65</v>
      </c>
    </row>
    <row r="106" spans="1:33" s="63" customFormat="1" x14ac:dyDescent="0.25">
      <c r="A106" s="62" t="s">
        <v>16</v>
      </c>
      <c r="G106" s="63">
        <v>8</v>
      </c>
      <c r="H106" s="63">
        <v>8</v>
      </c>
    </row>
    <row r="107" spans="1:33" s="57" customFormat="1" x14ac:dyDescent="0.25">
      <c r="A107" s="56" t="s">
        <v>17</v>
      </c>
      <c r="G107" s="57">
        <v>4</v>
      </c>
      <c r="H107" s="57">
        <v>4</v>
      </c>
    </row>
    <row r="108" spans="1:33" s="63" customFormat="1" x14ac:dyDescent="0.25">
      <c r="A108" s="62" t="s">
        <v>14</v>
      </c>
      <c r="G108" s="63">
        <v>102955</v>
      </c>
      <c r="H108" s="63">
        <v>108895</v>
      </c>
    </row>
    <row r="109" spans="1:33" s="57" customFormat="1" x14ac:dyDescent="0.25">
      <c r="A109" s="56" t="s">
        <v>13</v>
      </c>
      <c r="B109" s="57" t="e">
        <f t="shared" ref="B109" si="153">IF(B107=0,NA(),B108/B107)</f>
        <v>#N/A</v>
      </c>
      <c r="C109" s="57" t="e">
        <f t="shared" ref="C109" si="154">IF(C107=0,NA(),C108/C107)</f>
        <v>#N/A</v>
      </c>
      <c r="D109" s="57" t="e">
        <f t="shared" ref="D109" si="155">IF(D107=0,NA(),D108/D107)</f>
        <v>#N/A</v>
      </c>
      <c r="E109" s="57" t="e">
        <f t="shared" ref="E109" si="156">IF(E107=0,NA(),E108/E107)</f>
        <v>#N/A</v>
      </c>
      <c r="F109" s="57" t="e">
        <f t="shared" ref="F109" si="157">IF(F107=0,NA(),F108/F107)</f>
        <v>#N/A</v>
      </c>
      <c r="G109" s="57">
        <f t="shared" ref="G109" si="158">IF(G107=0,NA(),G108/G107)</f>
        <v>25738.75</v>
      </c>
      <c r="H109" s="57">
        <f t="shared" ref="H109" si="159">IF(H107=0,NA(),H108/H107)</f>
        <v>27223.75</v>
      </c>
      <c r="I109" s="57" t="e">
        <f t="shared" ref="I109" si="160">IF(I107=0,NA(),I108/I107)</f>
        <v>#N/A</v>
      </c>
      <c r="J109" s="57" t="e">
        <f t="shared" ref="J109" si="161">IF(J107=0,NA(),J108/J107)</f>
        <v>#N/A</v>
      </c>
      <c r="K109" s="57" t="e">
        <f t="shared" ref="K109" si="162">IF(K107=0,NA(),K108/K107)</f>
        <v>#N/A</v>
      </c>
      <c r="L109" s="57" t="e">
        <f t="shared" ref="L109" si="163">IF(L107=0,NA(),L108/L107)</f>
        <v>#N/A</v>
      </c>
      <c r="M109" s="57" t="e">
        <f t="shared" ref="M109" si="164">IF(M107=0,NA(),M108/M107)</f>
        <v>#N/A</v>
      </c>
      <c r="N109" s="57" t="e">
        <f t="shared" ref="N109" si="165">IF(N107=0,NA(),N108/N107)</f>
        <v>#N/A</v>
      </c>
      <c r="O109" s="57" t="e">
        <f t="shared" ref="O109" si="166">IF(O107=0,NA(),O108/O107)</f>
        <v>#N/A</v>
      </c>
      <c r="P109" s="57" t="e">
        <f t="shared" ref="P109" si="167">IF(P107=0,NA(),P108/P107)</f>
        <v>#N/A</v>
      </c>
      <c r="Q109" s="57" t="e">
        <f t="shared" ref="Q109" si="168">IF(Q107=0,NA(),Q108/Q107)</f>
        <v>#N/A</v>
      </c>
      <c r="R109" s="57" t="e">
        <f t="shared" ref="R109" si="169">IF(R107=0,NA(),R108/R107)</f>
        <v>#N/A</v>
      </c>
      <c r="S109" s="57" t="e">
        <f t="shared" ref="S109" si="170">IF(S107=0,NA(),S108/S107)</f>
        <v>#N/A</v>
      </c>
      <c r="T109" s="57" t="e">
        <f t="shared" ref="T109" si="171">IF(T107=0,NA(),T108/T107)</f>
        <v>#N/A</v>
      </c>
      <c r="U109" s="57" t="e">
        <f t="shared" ref="U109" si="172">IF(U107=0,NA(),U108/U107)</f>
        <v>#N/A</v>
      </c>
      <c r="V109" s="57" t="e">
        <f t="shared" ref="V109" si="173">IF(V107=0,NA(),V108/V107)</f>
        <v>#N/A</v>
      </c>
      <c r="W109" s="57" t="e">
        <f t="shared" ref="W109" si="174">IF(W107=0,NA(),W108/W107)</f>
        <v>#N/A</v>
      </c>
      <c r="X109" s="57" t="e">
        <f t="shared" ref="X109" si="175">IF(X107=0,NA(),X108/X107)</f>
        <v>#N/A</v>
      </c>
      <c r="Y109" s="57" t="e">
        <f t="shared" ref="Y109" si="176">IF(Y107=0,NA(),Y108/Y107)</f>
        <v>#N/A</v>
      </c>
      <c r="Z109" s="57" t="e">
        <f t="shared" ref="Z109" si="177">IF(Z107=0,NA(),Z108/Z107)</f>
        <v>#N/A</v>
      </c>
      <c r="AA109" s="57" t="e">
        <f t="shared" ref="AA109" si="178">IF(AA107=0,NA(),AA108/AA107)</f>
        <v>#N/A</v>
      </c>
      <c r="AB109" s="57" t="e">
        <f t="shared" ref="AB109" si="179">IF(AB107=0,NA(),AB108/AB107)</f>
        <v>#N/A</v>
      </c>
      <c r="AC109" s="57" t="e">
        <f t="shared" ref="AC109" si="180">IF(AC107=0,NA(),AC108/AC107)</f>
        <v>#N/A</v>
      </c>
      <c r="AD109" s="57" t="e">
        <f t="shared" ref="AD109" si="181">IF(AD107=0,NA(),AD108/AD107)</f>
        <v>#N/A</v>
      </c>
      <c r="AE109" s="57" t="e">
        <f t="shared" ref="AE109" si="182">IF(AE107=0,NA(),AE108/AE107)</f>
        <v>#N/A</v>
      </c>
      <c r="AF109" s="57" t="e">
        <f t="shared" ref="AF109" si="183">IF(AF107=0,NA(),AF108/AF107)</f>
        <v>#N/A</v>
      </c>
      <c r="AG109" s="57" t="e">
        <f t="shared" ref="AG109" si="184">IF(AG107=0,NA(),AG108/AG107)</f>
        <v>#N/A</v>
      </c>
    </row>
    <row r="110" spans="1:33" s="65" customFormat="1" x14ac:dyDescent="0.25">
      <c r="A110" s="64" t="s">
        <v>19</v>
      </c>
      <c r="G110" s="66"/>
      <c r="H110" s="66"/>
    </row>
    <row r="111" spans="1:33" s="59" customFormat="1" ht="15.75" thickBot="1" x14ac:dyDescent="0.3">
      <c r="A111" s="58" t="s">
        <v>18</v>
      </c>
    </row>
    <row r="112" spans="1:33" ht="15.75" thickTop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"/>
  <sheetViews>
    <sheetView showGridLines="0" topLeftCell="A7" workbookViewId="0">
      <selection activeCell="J23" sqref="J2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"/>
  <sheetViews>
    <sheetView showGridLines="0" topLeftCell="A40" workbookViewId="0">
      <selection activeCell="C49" sqref="C4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2"/>
  <sheetViews>
    <sheetView showGridLines="0" workbookViewId="0">
      <selection activeCell="H12" sqref="H12"/>
    </sheetView>
  </sheetViews>
  <sheetFormatPr baseColWidth="10" defaultRowHeight="15" x14ac:dyDescent="0.25"/>
  <cols>
    <col min="1" max="4" width="11.42578125" style="44"/>
    <col min="5" max="5" width="11.42578125" style="45"/>
    <col min="6" max="6" width="11.42578125" style="47"/>
    <col min="7" max="7" width="11.42578125" style="48"/>
    <col min="8" max="8" width="11.42578125" style="49"/>
    <col min="9" max="9" width="11.42578125" style="47"/>
    <col min="10" max="10" width="11.42578125" style="48"/>
    <col min="11" max="11" width="11.42578125" style="49"/>
    <col min="12" max="12" width="11.42578125" style="47"/>
    <col min="13" max="13" width="11.42578125" style="48"/>
    <col min="14" max="14" width="11.42578125" style="49"/>
    <col min="15" max="15" width="11.42578125" style="47"/>
    <col min="16" max="16" width="11.42578125" style="48"/>
    <col min="17" max="17" width="11.42578125" style="49"/>
    <col min="18" max="18" width="11.42578125" style="47"/>
    <col min="19" max="19" width="11.42578125" style="48"/>
    <col min="20" max="20" width="11.42578125" style="49"/>
    <col min="21" max="21" width="11.42578125" style="46"/>
    <col min="22" max="16384" width="11.42578125" style="44"/>
  </cols>
  <sheetData>
    <row r="1" spans="1:20" ht="62.25" customHeight="1" thickBot="1" x14ac:dyDescent="0.3">
      <c r="F1" s="93" t="s">
        <v>28</v>
      </c>
      <c r="G1" s="94"/>
      <c r="H1" s="95"/>
      <c r="I1" s="93" t="s">
        <v>29</v>
      </c>
      <c r="J1" s="94"/>
      <c r="K1" s="95"/>
      <c r="L1" s="93" t="s">
        <v>30</v>
      </c>
      <c r="M1" s="94"/>
      <c r="N1" s="95"/>
      <c r="O1" s="93" t="s">
        <v>31</v>
      </c>
      <c r="P1" s="94"/>
      <c r="Q1" s="95"/>
      <c r="R1" s="93" t="s">
        <v>32</v>
      </c>
      <c r="S1" s="94"/>
      <c r="T1" s="95"/>
    </row>
    <row r="2" spans="1:20" ht="16.5" thickTop="1" thickBot="1" x14ac:dyDescent="0.3">
      <c r="A2" s="90" t="s">
        <v>33</v>
      </c>
      <c r="B2" s="91"/>
      <c r="C2" s="91"/>
      <c r="D2" s="91"/>
      <c r="E2" s="92"/>
      <c r="F2" s="47">
        <v>23231</v>
      </c>
      <c r="G2" s="48">
        <v>22559</v>
      </c>
      <c r="I2" s="47">
        <v>18938</v>
      </c>
      <c r="J2" s="48">
        <v>16345</v>
      </c>
      <c r="L2" s="47">
        <v>10740</v>
      </c>
      <c r="M2" s="48">
        <v>15419</v>
      </c>
      <c r="O2" s="47">
        <v>11512</v>
      </c>
      <c r="P2" s="48">
        <v>4504</v>
      </c>
      <c r="R2" s="47">
        <v>4160</v>
      </c>
    </row>
    <row r="3" spans="1:20" ht="15.75" thickBot="1" x14ac:dyDescent="0.3">
      <c r="A3" s="50" t="s">
        <v>28</v>
      </c>
      <c r="B3" s="51" t="s">
        <v>29</v>
      </c>
      <c r="C3" s="52" t="s">
        <v>30</v>
      </c>
      <c r="D3" s="51" t="s">
        <v>31</v>
      </c>
      <c r="E3" s="53" t="s">
        <v>32</v>
      </c>
      <c r="F3" s="47">
        <v>14321</v>
      </c>
      <c r="G3" s="48">
        <v>21501</v>
      </c>
      <c r="I3" s="47">
        <v>21363</v>
      </c>
      <c r="J3" s="48">
        <v>22515</v>
      </c>
      <c r="L3" s="47">
        <v>8909</v>
      </c>
      <c r="M3" s="48">
        <v>2070</v>
      </c>
      <c r="O3" s="47">
        <v>10675</v>
      </c>
      <c r="P3" s="48">
        <v>18057</v>
      </c>
      <c r="R3" s="47">
        <v>9831</v>
      </c>
    </row>
    <row r="4" spans="1:20" ht="16.5" thickTop="1" thickBot="1" x14ac:dyDescent="0.3">
      <c r="A4" s="82">
        <f>IF(SUM($F2:$F200)=0," ",SUM($F2:$F200))</f>
        <v>244641</v>
      </c>
      <c r="B4" s="84">
        <f>IF(SUM($I2:$I200)=0," ",SUM($I2:$I200))</f>
        <v>229922</v>
      </c>
      <c r="C4" s="86">
        <f>IF(SUM($L2:$L200)=0," ",SUM($L2:$L200))</f>
        <v>148990</v>
      </c>
      <c r="D4" s="84">
        <f>IF(SUM($O2:$O200)=0," ",SUM($O2:$O200))</f>
        <v>87706</v>
      </c>
      <c r="E4" s="88">
        <f>IF(SUM($R2:$R200)=0," ",SUM($R2:$R200))</f>
        <v>47921</v>
      </c>
      <c r="F4" s="47">
        <v>25189</v>
      </c>
      <c r="G4" s="48">
        <v>14358</v>
      </c>
      <c r="I4" s="47">
        <v>17162</v>
      </c>
      <c r="J4" s="48">
        <v>11212</v>
      </c>
      <c r="L4" s="47">
        <v>8618</v>
      </c>
      <c r="M4" s="48">
        <v>17419</v>
      </c>
      <c r="O4" s="47">
        <v>5421</v>
      </c>
      <c r="P4" s="48">
        <v>0</v>
      </c>
      <c r="R4" s="47">
        <v>3791</v>
      </c>
    </row>
    <row r="5" spans="1:20" ht="15.75" thickBot="1" x14ac:dyDescent="0.3">
      <c r="A5" s="83"/>
      <c r="B5" s="85"/>
      <c r="C5" s="87"/>
      <c r="D5" s="85"/>
      <c r="E5" s="89"/>
      <c r="F5" s="47">
        <v>11694</v>
      </c>
      <c r="G5" s="48">
        <v>17797</v>
      </c>
      <c r="I5" s="47">
        <v>4799</v>
      </c>
      <c r="J5" s="48">
        <v>10013</v>
      </c>
      <c r="L5" s="47">
        <v>13513</v>
      </c>
      <c r="M5" s="48">
        <v>0</v>
      </c>
      <c r="O5" s="47">
        <v>3204</v>
      </c>
      <c r="P5" s="48">
        <v>0</v>
      </c>
      <c r="R5" s="47">
        <v>3074</v>
      </c>
    </row>
    <row r="6" spans="1:20" ht="15.75" thickBot="1" x14ac:dyDescent="0.3">
      <c r="A6" s="75">
        <f>IF(A4=" "," ",A4*24)</f>
        <v>5871384</v>
      </c>
      <c r="B6" s="76">
        <f t="shared" ref="B6:E6" si="0">IF(B4=" "," ",B4*24)</f>
        <v>5518128</v>
      </c>
      <c r="C6" s="77">
        <f t="shared" si="0"/>
        <v>3575760</v>
      </c>
      <c r="D6" s="76">
        <f t="shared" si="0"/>
        <v>2104944</v>
      </c>
      <c r="E6" s="78">
        <f t="shared" si="0"/>
        <v>1150104</v>
      </c>
      <c r="F6" s="47">
        <v>8447</v>
      </c>
      <c r="G6" s="48">
        <v>6511</v>
      </c>
      <c r="I6" s="47">
        <v>15115</v>
      </c>
      <c r="J6" s="48">
        <v>9533</v>
      </c>
      <c r="L6" s="47">
        <v>9647</v>
      </c>
      <c r="M6" s="48">
        <v>720</v>
      </c>
      <c r="O6" s="47">
        <v>12648</v>
      </c>
      <c r="P6" s="48">
        <v>0</v>
      </c>
      <c r="R6" s="47">
        <v>7211</v>
      </c>
    </row>
    <row r="7" spans="1:20" ht="15.75" thickBot="1" x14ac:dyDescent="0.3">
      <c r="A7" s="75"/>
      <c r="B7" s="76"/>
      <c r="C7" s="77"/>
      <c r="D7" s="76"/>
      <c r="E7" s="78"/>
      <c r="F7" s="47">
        <v>16635</v>
      </c>
      <c r="G7" s="48">
        <v>7771</v>
      </c>
      <c r="I7" s="47">
        <v>18938</v>
      </c>
      <c r="J7" s="48">
        <v>6392</v>
      </c>
      <c r="L7" s="47">
        <v>11364</v>
      </c>
      <c r="M7" s="48">
        <v>0</v>
      </c>
      <c r="O7" s="47">
        <v>7970</v>
      </c>
      <c r="P7" s="48">
        <v>0</v>
      </c>
      <c r="R7" s="47">
        <v>2662</v>
      </c>
    </row>
    <row r="8" spans="1:20" ht="15.75" thickBot="1" x14ac:dyDescent="0.3">
      <c r="A8" s="67">
        <f>IF(A6=" "," ",(A6-(A6*0.3)))</f>
        <v>4109968.8</v>
      </c>
      <c r="B8" s="69">
        <f t="shared" ref="B8:E8" si="1">IF(B6=" "," ",(B6-(B6*0.3)))</f>
        <v>3862689.6</v>
      </c>
      <c r="C8" s="71">
        <f t="shared" si="1"/>
        <v>2503032</v>
      </c>
      <c r="D8" s="69">
        <f t="shared" si="1"/>
        <v>1473460.8</v>
      </c>
      <c r="E8" s="73">
        <f t="shared" si="1"/>
        <v>805072.8</v>
      </c>
      <c r="F8" s="47">
        <v>18365</v>
      </c>
      <c r="G8" s="48">
        <v>4318</v>
      </c>
      <c r="I8" s="47">
        <v>17109</v>
      </c>
      <c r="J8" s="48">
        <v>1309</v>
      </c>
      <c r="L8" s="47">
        <v>12778</v>
      </c>
      <c r="M8" s="48">
        <v>4917</v>
      </c>
      <c r="O8" s="47">
        <v>630</v>
      </c>
      <c r="P8" s="48">
        <v>0</v>
      </c>
      <c r="R8" s="47">
        <v>1767</v>
      </c>
    </row>
    <row r="9" spans="1:20" ht="15.75" thickBot="1" x14ac:dyDescent="0.3">
      <c r="A9" s="68"/>
      <c r="B9" s="70"/>
      <c r="C9" s="72"/>
      <c r="D9" s="70"/>
      <c r="E9" s="74"/>
      <c r="F9" s="47">
        <v>24353</v>
      </c>
      <c r="G9" s="48">
        <v>1669</v>
      </c>
      <c r="I9" s="47">
        <v>23358</v>
      </c>
      <c r="J9" s="48">
        <v>733</v>
      </c>
      <c r="L9" s="47">
        <v>8143</v>
      </c>
      <c r="M9" s="48">
        <v>263</v>
      </c>
      <c r="O9" s="47">
        <v>2079</v>
      </c>
      <c r="P9" s="48">
        <v>1349</v>
      </c>
      <c r="R9" s="47">
        <v>0</v>
      </c>
    </row>
    <row r="10" spans="1:20" ht="15.75" thickTop="1" x14ac:dyDescent="0.25">
      <c r="F10" s="47">
        <v>8163</v>
      </c>
      <c r="I10" s="47">
        <v>6172</v>
      </c>
      <c r="L10" s="47">
        <v>4329</v>
      </c>
      <c r="O10" s="47">
        <v>15370</v>
      </c>
      <c r="R10" s="47">
        <v>5303</v>
      </c>
    </row>
    <row r="11" spans="1:20" x14ac:dyDescent="0.25">
      <c r="F11" s="47">
        <v>16698</v>
      </c>
      <c r="I11" s="47">
        <v>0</v>
      </c>
      <c r="L11" s="47">
        <v>24759</v>
      </c>
      <c r="O11" s="47">
        <v>900</v>
      </c>
      <c r="R11" s="47">
        <v>2719</v>
      </c>
    </row>
    <row r="12" spans="1:20" ht="15.75" thickBot="1" x14ac:dyDescent="0.3">
      <c r="F12" s="47">
        <v>11282</v>
      </c>
      <c r="I12" s="47">
        <v>21284</v>
      </c>
      <c r="L12" s="47">
        <v>11486</v>
      </c>
      <c r="O12" s="47">
        <v>1116</v>
      </c>
      <c r="R12" s="47">
        <v>769</v>
      </c>
    </row>
    <row r="13" spans="1:20" ht="16.5" thickTop="1" thickBot="1" x14ac:dyDescent="0.3">
      <c r="A13" s="79" t="s">
        <v>34</v>
      </c>
      <c r="B13" s="80"/>
      <c r="C13" s="80"/>
      <c r="D13" s="80"/>
      <c r="E13" s="81"/>
      <c r="F13" s="47">
        <v>8255</v>
      </c>
      <c r="I13" s="47">
        <v>19305</v>
      </c>
      <c r="L13" s="47">
        <v>6440</v>
      </c>
      <c r="O13" s="47">
        <v>558</v>
      </c>
      <c r="R13" s="47">
        <v>2870</v>
      </c>
    </row>
    <row r="14" spans="1:20" ht="15.75" thickBot="1" x14ac:dyDescent="0.3">
      <c r="A14" s="50" t="s">
        <v>28</v>
      </c>
      <c r="B14" s="51" t="s">
        <v>29</v>
      </c>
      <c r="C14" s="52" t="s">
        <v>30</v>
      </c>
      <c r="D14" s="51" t="s">
        <v>31</v>
      </c>
      <c r="E14" s="53" t="s">
        <v>32</v>
      </c>
      <c r="F14" s="47">
        <v>18387</v>
      </c>
      <c r="I14" s="47">
        <v>6748</v>
      </c>
      <c r="L14" s="47">
        <v>7924</v>
      </c>
      <c r="O14" s="47">
        <v>2376</v>
      </c>
      <c r="R14" s="47">
        <v>1388</v>
      </c>
    </row>
    <row r="15" spans="1:20" ht="16.5" thickTop="1" thickBot="1" x14ac:dyDescent="0.3">
      <c r="A15" s="82">
        <f>IF(SUM($G2:$G200)=0," ",SUM($G2:$G200))</f>
        <v>96484</v>
      </c>
      <c r="B15" s="84">
        <f>IF(SUM($J2:$J200)=0," ",SUM($J2:$J200))</f>
        <v>78052</v>
      </c>
      <c r="C15" s="86">
        <f>IF(SUM($M2:$M200)=0," ",SUM($M2:$M200))</f>
        <v>40808</v>
      </c>
      <c r="D15" s="84">
        <f>IF(SUM($P2:$P200)=0," ",SUM($P2:$P200))</f>
        <v>23910</v>
      </c>
      <c r="E15" s="88" t="str">
        <f>IF(SUM($S2:$S200)=0," ",SUM($S2:$S200))</f>
        <v xml:space="preserve"> </v>
      </c>
      <c r="F15" s="47">
        <v>13030</v>
      </c>
      <c r="I15" s="47">
        <v>20997</v>
      </c>
      <c r="L15" s="47">
        <v>10340</v>
      </c>
      <c r="O15" s="47">
        <v>5684</v>
      </c>
      <c r="R15" s="47">
        <v>0</v>
      </c>
    </row>
    <row r="16" spans="1:20" ht="15.75" thickBot="1" x14ac:dyDescent="0.3">
      <c r="A16" s="83"/>
      <c r="B16" s="85"/>
      <c r="C16" s="87"/>
      <c r="D16" s="85"/>
      <c r="E16" s="89"/>
      <c r="F16" s="47">
        <v>300</v>
      </c>
      <c r="I16" s="47">
        <v>0</v>
      </c>
      <c r="L16" s="47">
        <v>0</v>
      </c>
      <c r="O16" s="47">
        <v>5866</v>
      </c>
      <c r="R16" s="47">
        <v>0</v>
      </c>
    </row>
    <row r="17" spans="1:18" ht="15.75" thickBot="1" x14ac:dyDescent="0.3">
      <c r="A17" s="75">
        <f>IF(A15=" "," ",A15*24)</f>
        <v>2315616</v>
      </c>
      <c r="B17" s="76">
        <f t="shared" ref="B17:E17" si="2">IF(B15=" "," ",B15*24)</f>
        <v>1873248</v>
      </c>
      <c r="C17" s="77">
        <f t="shared" si="2"/>
        <v>979392</v>
      </c>
      <c r="D17" s="76">
        <f t="shared" si="2"/>
        <v>573840</v>
      </c>
      <c r="E17" s="78" t="str">
        <f t="shared" si="2"/>
        <v xml:space="preserve"> </v>
      </c>
      <c r="F17" s="47">
        <v>7938</v>
      </c>
      <c r="I17" s="47">
        <v>17685</v>
      </c>
      <c r="L17" s="47">
        <v>0</v>
      </c>
      <c r="O17" s="47">
        <v>1175</v>
      </c>
      <c r="R17" s="47">
        <v>1360</v>
      </c>
    </row>
    <row r="18" spans="1:18" ht="15.75" thickBot="1" x14ac:dyDescent="0.3">
      <c r="A18" s="75"/>
      <c r="B18" s="76"/>
      <c r="C18" s="77"/>
      <c r="D18" s="76"/>
      <c r="E18" s="78"/>
      <c r="F18" s="47">
        <v>18353</v>
      </c>
      <c r="I18" s="47">
        <v>949</v>
      </c>
      <c r="L18" s="47">
        <v>0</v>
      </c>
      <c r="O18" s="47">
        <v>522</v>
      </c>
      <c r="R18" s="47">
        <v>1016</v>
      </c>
    </row>
    <row r="19" spans="1:18" ht="15.75" thickBot="1" x14ac:dyDescent="0.3">
      <c r="A19" s="67">
        <f>IF(A17=" "," ",(A17-(A17*0.3)))</f>
        <v>1620931.2000000002</v>
      </c>
      <c r="B19" s="69">
        <f t="shared" ref="B19:E19" si="3">IF(B17=" "," ",(B17-(B17*0.3)))</f>
        <v>1311273.6000000001</v>
      </c>
      <c r="C19" s="71">
        <f t="shared" si="3"/>
        <v>685574.4</v>
      </c>
      <c r="D19" s="69">
        <f t="shared" si="3"/>
        <v>401688</v>
      </c>
      <c r="E19" s="73" t="str">
        <f t="shared" si="3"/>
        <v xml:space="preserve"> </v>
      </c>
    </row>
    <row r="20" spans="1:18" ht="15.75" thickBot="1" x14ac:dyDescent="0.3">
      <c r="A20" s="68"/>
      <c r="B20" s="70"/>
      <c r="C20" s="72"/>
      <c r="D20" s="70"/>
      <c r="E20" s="74"/>
    </row>
    <row r="21" spans="1:18" ht="15.75" thickTop="1" x14ac:dyDescent="0.25"/>
    <row r="23" spans="1:18" ht="15.75" thickBot="1" x14ac:dyDescent="0.3"/>
    <row r="24" spans="1:18" ht="16.5" thickTop="1" thickBot="1" x14ac:dyDescent="0.3">
      <c r="A24" s="79" t="s">
        <v>35</v>
      </c>
      <c r="B24" s="80"/>
      <c r="C24" s="80"/>
      <c r="D24" s="80"/>
      <c r="E24" s="81"/>
    </row>
    <row r="25" spans="1:18" ht="15.75" thickBot="1" x14ac:dyDescent="0.3">
      <c r="A25" s="50" t="s">
        <v>28</v>
      </c>
      <c r="B25" s="51" t="s">
        <v>29</v>
      </c>
      <c r="C25" s="52" t="s">
        <v>30</v>
      </c>
      <c r="D25" s="51" t="s">
        <v>31</v>
      </c>
      <c r="E25" s="53" t="s">
        <v>32</v>
      </c>
    </row>
    <row r="26" spans="1:18" ht="16.5" thickTop="1" thickBot="1" x14ac:dyDescent="0.3">
      <c r="A26" s="82" t="str">
        <f>IF(SUM($H2:$H200)=0," ",SUM($H2:$H200))</f>
        <v xml:space="preserve"> </v>
      </c>
      <c r="B26" s="84" t="str">
        <f>IF(SUM($K2:$K200)=0," ",SUM($K2:$K200))</f>
        <v xml:space="preserve"> </v>
      </c>
      <c r="C26" s="86" t="str">
        <f>IF(SUM($N2:$N200)=0," ",SUM($N2:$N200))</f>
        <v xml:space="preserve"> </v>
      </c>
      <c r="D26" s="84" t="str">
        <f>IF(SUM($Q2:$Q200)=0," ",SUM($Q2:$Q200))</f>
        <v xml:space="preserve"> </v>
      </c>
      <c r="E26" s="88" t="str">
        <f>IF(SUM($T2:$T200)=0," ",SUM($T2:$T200))</f>
        <v xml:space="preserve"> </v>
      </c>
    </row>
    <row r="27" spans="1:18" ht="15.75" thickBot="1" x14ac:dyDescent="0.3">
      <c r="A27" s="83"/>
      <c r="B27" s="85"/>
      <c r="C27" s="87"/>
      <c r="D27" s="85"/>
      <c r="E27" s="89"/>
    </row>
    <row r="28" spans="1:18" ht="15.75" thickBot="1" x14ac:dyDescent="0.3">
      <c r="A28" s="75" t="str">
        <f>IF(A26=" "," ",A26*24)</f>
        <v xml:space="preserve"> </v>
      </c>
      <c r="B28" s="76" t="str">
        <f t="shared" ref="B28:E28" si="4">IF(B26=" "," ",B26*24)</f>
        <v xml:space="preserve"> </v>
      </c>
      <c r="C28" s="77" t="str">
        <f t="shared" si="4"/>
        <v xml:space="preserve"> </v>
      </c>
      <c r="D28" s="76" t="str">
        <f t="shared" si="4"/>
        <v xml:space="preserve"> </v>
      </c>
      <c r="E28" s="78" t="str">
        <f t="shared" si="4"/>
        <v xml:space="preserve"> </v>
      </c>
    </row>
    <row r="29" spans="1:18" ht="15.75" thickBot="1" x14ac:dyDescent="0.3">
      <c r="A29" s="75"/>
      <c r="B29" s="76"/>
      <c r="C29" s="77"/>
      <c r="D29" s="76"/>
      <c r="E29" s="78"/>
    </row>
    <row r="30" spans="1:18" ht="15.75" thickBot="1" x14ac:dyDescent="0.3">
      <c r="A30" s="67" t="str">
        <f>IF(A28=" "," ",(A28-(A28*0.3)))</f>
        <v xml:space="preserve"> </v>
      </c>
      <c r="B30" s="69" t="str">
        <f t="shared" ref="B30:E30" si="5">IF(B28=" "," ",(B28-(B28*0.3)))</f>
        <v xml:space="preserve"> </v>
      </c>
      <c r="C30" s="71" t="str">
        <f t="shared" si="5"/>
        <v xml:space="preserve"> </v>
      </c>
      <c r="D30" s="69" t="str">
        <f t="shared" si="5"/>
        <v xml:space="preserve"> </v>
      </c>
      <c r="E30" s="73" t="str">
        <f t="shared" si="5"/>
        <v xml:space="preserve"> </v>
      </c>
    </row>
    <row r="31" spans="1:18" ht="15.75" thickBot="1" x14ac:dyDescent="0.3">
      <c r="A31" s="68"/>
      <c r="B31" s="70"/>
      <c r="C31" s="72"/>
      <c r="D31" s="70"/>
      <c r="E31" s="74"/>
    </row>
    <row r="32" spans="1:18" ht="15.75" thickTop="1" x14ac:dyDescent="0.25"/>
  </sheetData>
  <mergeCells count="53">
    <mergeCell ref="A13:E13"/>
    <mergeCell ref="A17:A18"/>
    <mergeCell ref="B17:B18"/>
    <mergeCell ref="C17:C18"/>
    <mergeCell ref="D17:D18"/>
    <mergeCell ref="E17:E18"/>
    <mergeCell ref="A15:A16"/>
    <mergeCell ref="B15:B16"/>
    <mergeCell ref="C15:C16"/>
    <mergeCell ref="D15:D16"/>
    <mergeCell ref="E15:E16"/>
    <mergeCell ref="R1:T1"/>
    <mergeCell ref="L1:N1"/>
    <mergeCell ref="F1:H1"/>
    <mergeCell ref="O1:Q1"/>
    <mergeCell ref="I1:K1"/>
    <mergeCell ref="A2:E2"/>
    <mergeCell ref="A8:A9"/>
    <mergeCell ref="C8:C9"/>
    <mergeCell ref="E8:E9"/>
    <mergeCell ref="D8:D9"/>
    <mergeCell ref="B8:B9"/>
    <mergeCell ref="E6:E7"/>
    <mergeCell ref="C6:C7"/>
    <mergeCell ref="A6:A7"/>
    <mergeCell ref="D6:D7"/>
    <mergeCell ref="B6:B7"/>
    <mergeCell ref="D4:D5"/>
    <mergeCell ref="B4:B5"/>
    <mergeCell ref="A4:A5"/>
    <mergeCell ref="C4:C5"/>
    <mergeCell ref="E4:E5"/>
    <mergeCell ref="E19:E20"/>
    <mergeCell ref="A28:A29"/>
    <mergeCell ref="B28:B29"/>
    <mergeCell ref="C28:C29"/>
    <mergeCell ref="D28:D29"/>
    <mergeCell ref="E28:E29"/>
    <mergeCell ref="A24:E24"/>
    <mergeCell ref="A19:A20"/>
    <mergeCell ref="B19:B20"/>
    <mergeCell ref="C19:C20"/>
    <mergeCell ref="D19:D20"/>
    <mergeCell ref="A26:A27"/>
    <mergeCell ref="B26:B27"/>
    <mergeCell ref="C26:C27"/>
    <mergeCell ref="D26:D27"/>
    <mergeCell ref="E26:E27"/>
    <mergeCell ref="A30:A31"/>
    <mergeCell ref="B30:B31"/>
    <mergeCell ref="C30:C31"/>
    <mergeCell ref="D30:D31"/>
    <mergeCell ref="E30:E31"/>
  </mergeCells>
  <conditionalFormatting sqref="F2:T1048576 F1 O1 I1 R1 L1">
    <cfRule type="cellIs" dxfId="1" priority="3" stopIfTrue="1" operator="equal">
      <formula>MOD(ROW(),2)&lt;&gt;0</formula>
    </cfRule>
    <cfRule type="cellIs" dxfId="0" priority="4" stopIfTrue="1" operator="equal">
      <formula>MOD(ROW(),2)=0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Chiffres</vt:lpstr>
      <vt:lpstr>Graphes Joueurs</vt:lpstr>
      <vt:lpstr>Graphes Alliances</vt:lpstr>
      <vt:lpstr>Calcul prod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Stitry</dc:creator>
  <cp:lastModifiedBy>Stitry</cp:lastModifiedBy>
  <dcterms:created xsi:type="dcterms:W3CDTF">2012-03-30T18:54:55Z</dcterms:created>
  <dcterms:modified xsi:type="dcterms:W3CDTF">2012-04-06T11:02:02Z</dcterms:modified>
</cp:coreProperties>
</file>