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120" yWindow="135" windowWidth="21315" windowHeight="9780" activeTab="2"/>
  </bookViews>
  <sheets>
    <sheet name="ratio type defense et autres" sheetId="1" r:id="rId1"/>
    <sheet name="meilleurs unités défensive" sheetId="2" r:id="rId2"/>
    <sheet name="vit. prod. mep" sheetId="3" r:id="rId3"/>
  </sheets>
  <calcPr calcId="125725"/>
</workbook>
</file>

<file path=xl/calcChain.xml><?xml version="1.0" encoding="utf-8"?>
<calcChain xmlns="http://schemas.openxmlformats.org/spreadsheetml/2006/main">
  <c r="C34" i="1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D33"/>
  <c r="E33"/>
  <c r="C33"/>
  <c r="L41"/>
  <c r="K41"/>
  <c r="J41"/>
  <c r="I41"/>
  <c r="H41"/>
  <c r="L40"/>
  <c r="K40"/>
  <c r="J40"/>
  <c r="I40"/>
  <c r="H40"/>
  <c r="L39"/>
  <c r="K39"/>
  <c r="J39"/>
  <c r="I39"/>
  <c r="H39"/>
  <c r="L38"/>
  <c r="K38"/>
  <c r="J38"/>
  <c r="I38"/>
  <c r="H38"/>
  <c r="L37"/>
  <c r="K37"/>
  <c r="J37"/>
  <c r="I37"/>
  <c r="H37"/>
  <c r="L36"/>
  <c r="K36"/>
  <c r="J36"/>
  <c r="I36"/>
  <c r="H36"/>
  <c r="L35"/>
  <c r="K35"/>
  <c r="J35"/>
  <c r="I35"/>
  <c r="H35"/>
  <c r="L34"/>
  <c r="K34"/>
  <c r="J34"/>
  <c r="I34"/>
  <c r="H34"/>
  <c r="L33"/>
  <c r="K33"/>
  <c r="J33"/>
  <c r="I33"/>
  <c r="H33"/>
  <c r="J25"/>
  <c r="I25"/>
  <c r="H25"/>
  <c r="J24"/>
  <c r="I24"/>
  <c r="H24"/>
  <c r="J23"/>
  <c r="I23"/>
  <c r="H23"/>
  <c r="J22"/>
  <c r="I22"/>
  <c r="H22"/>
</calcChain>
</file>

<file path=xl/sharedStrings.xml><?xml version="1.0" encoding="utf-8"?>
<sst xmlns="http://schemas.openxmlformats.org/spreadsheetml/2006/main" count="137" uniqueCount="66">
  <si>
    <t>Unité</t>
  </si>
  <si>
    <t>Reste</t>
  </si>
  <si>
    <t xml:space="preserve"> Templier</t>
  </si>
  <si>
    <t>env. 14 j.</t>
  </si>
  <si>
    <t xml:space="preserve"> Écuyer</t>
  </si>
  <si>
    <t>env. 11 j.</t>
  </si>
  <si>
    <t xml:space="preserve"> Sauvage</t>
  </si>
  <si>
    <t>env. 12 j. 12h</t>
  </si>
  <si>
    <t xml:space="preserve"> Grand Arc</t>
  </si>
  <si>
    <t>env. 15 j. 17h</t>
  </si>
  <si>
    <t xml:space="preserve"> Éclaireur</t>
  </si>
  <si>
    <t xml:space="preserve"> Croisé</t>
  </si>
  <si>
    <t>env. 16 j. 12h</t>
  </si>
  <si>
    <t xml:space="preserve"> Chevalier Noir</t>
  </si>
  <si>
    <t xml:space="preserve"> Bélier</t>
  </si>
  <si>
    <t>env. 44 j.</t>
  </si>
  <si>
    <t xml:space="preserve"> Trébuchet</t>
  </si>
  <si>
    <t>env. 39 j 6h</t>
  </si>
  <si>
    <t>Total villageois:</t>
  </si>
  <si>
    <t>50.000</t>
  </si>
  <si>
    <t xml:space="preserve">Villageois dans
les bâtiments </t>
  </si>
  <si>
    <t>4.753</t>
  </si>
  <si>
    <t>Coût</t>
  </si>
  <si>
    <t xml:space="preserve">        -</t>
  </si>
  <si>
    <t xml:space="preserve">         -  </t>
  </si>
  <si>
    <t xml:space="preserve">      -</t>
  </si>
  <si>
    <t>Le full templier :</t>
  </si>
  <si>
    <t>Le full écuyer :</t>
  </si>
  <si>
    <t>Le full Grand Arc :</t>
  </si>
  <si>
    <t>Le full Chevalier Noir :</t>
  </si>
  <si>
    <t>Coût / villageois</t>
  </si>
  <si>
    <t>Un Tiers Templier / Deux Tiers Grand Arc :</t>
  </si>
  <si>
    <t>Un Tiers Grand Arc / Deux Tiers Templiers :</t>
  </si>
  <si>
    <t>Moitié de templiers / Moitié de Grand Arc :</t>
  </si>
  <si>
    <t>Moitié d'écuyers / Moitié de Grand Arc :</t>
  </si>
  <si>
    <t>Un Tiers écuyers / Deux tiers Grand Arc :</t>
  </si>
  <si>
    <t>Moitié Templier / Quart écuyer / Quart Grand Arc :</t>
  </si>
  <si>
    <t>Un Quart Templier / Un Quart écuyer / Moitié Grand Arc :</t>
  </si>
  <si>
    <t>Un Tiers Templier / Un Tiers écuyer / Un Tiers Grand Arc :</t>
  </si>
  <si>
    <t>7.500k</t>
  </si>
  <si>
    <t>11.300k</t>
  </si>
  <si>
    <t>4.500k</t>
  </si>
  <si>
    <t>9.000k</t>
  </si>
  <si>
    <t>13.500k</t>
  </si>
  <si>
    <t>2.200k</t>
  </si>
  <si>
    <r>
      <t xml:space="preserve">Défense contre les </t>
    </r>
    <r>
      <rPr>
        <b/>
        <sz val="11"/>
        <color indexed="8"/>
        <rFont val="Calibri"/>
        <family val="2"/>
      </rPr>
      <t>archers</t>
    </r>
  </si>
  <si>
    <t>6.700k</t>
  </si>
  <si>
    <t>18.000k</t>
  </si>
  <si>
    <r>
      <t>Défense contre la</t>
    </r>
    <r>
      <rPr>
        <b/>
        <sz val="11"/>
        <color indexed="8"/>
        <rFont val="Calibri"/>
        <family val="2"/>
      </rPr>
      <t xml:space="preserve"> cavalerie</t>
    </r>
  </si>
  <si>
    <r>
      <t>Défense contre l</t>
    </r>
    <r>
      <rPr>
        <b/>
        <sz val="11"/>
        <color indexed="8"/>
        <rFont val="Calibri"/>
        <family val="2"/>
      </rPr>
      <t>'infanterie</t>
    </r>
  </si>
  <si>
    <t>vitesse de production
 de la caserne</t>
  </si>
  <si>
    <t>unités</t>
  </si>
  <si>
    <t>niveau</t>
  </si>
  <si>
    <t>facteur tps</t>
  </si>
  <si>
    <t>tempier</t>
  </si>
  <si>
    <t>écuyer</t>
  </si>
  <si>
    <t>sauvage</t>
  </si>
  <si>
    <t>éclaireur</t>
  </si>
  <si>
    <t>grand arc</t>
  </si>
  <si>
    <t>croisé</t>
  </si>
  <si>
    <t>chev. noir</t>
  </si>
  <si>
    <t>bélier</t>
  </si>
  <si>
    <t>trébuchet</t>
  </si>
  <si>
    <t>valeur impossible: niveau de caserne insuffisant</t>
  </si>
  <si>
    <t>par Lodano pour board.kingsage.fr</t>
  </si>
  <si>
    <t>Sa continue en dessous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</si>
</sst>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"/>
    <numFmt numFmtId="165" formatCode="[$-F400]h:mm:ss\ AM/PM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6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A46D"/>
        <bgColor indexed="64"/>
      </patternFill>
    </fill>
    <fill>
      <patternFill patternType="solid">
        <fgColor rgb="FFF0D49C"/>
        <bgColor indexed="64"/>
      </patternFill>
    </fill>
    <fill>
      <patternFill patternType="solid">
        <fgColor rgb="FFF6E5C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21" fontId="0" fillId="3" borderId="6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21" fontId="0" fillId="4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21" fontId="0" fillId="3" borderId="9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4" fillId="6" borderId="12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0" fillId="7" borderId="15" xfId="0" applyNumberFormat="1" applyFill="1" applyBorder="1" applyAlignment="1">
      <alignment horizontal="right" vertical="center"/>
    </xf>
    <xf numFmtId="0" fontId="0" fillId="7" borderId="16" xfId="0" applyNumberFormat="1" applyFill="1" applyBorder="1" applyAlignment="1">
      <alignment horizontal="right" vertical="center"/>
    </xf>
    <xf numFmtId="0" fontId="0" fillId="7" borderId="17" xfId="0" applyNumberFormat="1" applyFill="1" applyBorder="1" applyAlignment="1">
      <alignment horizontal="right" vertical="center"/>
    </xf>
    <xf numFmtId="0" fontId="4" fillId="8" borderId="18" xfId="0" applyFont="1" applyFill="1" applyBorder="1" applyAlignment="1">
      <alignment horizontal="center" vertical="center"/>
    </xf>
    <xf numFmtId="0" fontId="0" fillId="8" borderId="19" xfId="0" applyNumberFormat="1" applyFill="1" applyBorder="1" applyAlignment="1">
      <alignment horizontal="right" vertical="center"/>
    </xf>
    <xf numFmtId="0" fontId="0" fillId="8" borderId="20" xfId="0" applyNumberFormat="1" applyFill="1" applyBorder="1" applyAlignment="1">
      <alignment horizontal="right" vertical="center"/>
    </xf>
    <xf numFmtId="0" fontId="0" fillId="8" borderId="21" xfId="0" applyNumberFormat="1" applyFill="1" applyBorder="1" applyAlignment="1">
      <alignment horizontal="right" vertical="center"/>
    </xf>
    <xf numFmtId="0" fontId="0" fillId="5" borderId="0" xfId="0" applyFill="1"/>
    <xf numFmtId="0" fontId="5" fillId="2" borderId="12" xfId="0" applyFont="1" applyFill="1" applyBorder="1" applyAlignment="1" applyProtection="1">
      <alignment horizontal="center" vertical="center"/>
      <protection locked="0" hidden="1"/>
    </xf>
    <xf numFmtId="0" fontId="0" fillId="2" borderId="12" xfId="0" applyFill="1" applyBorder="1" applyAlignment="1" applyProtection="1">
      <alignment horizontal="center" vertical="center"/>
      <protection locked="0" hidden="1"/>
    </xf>
    <xf numFmtId="0" fontId="0" fillId="2" borderId="22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4" fillId="7" borderId="18" xfId="0" applyFont="1" applyFill="1" applyBorder="1" applyAlignment="1">
      <alignment horizontal="center" vertical="center"/>
    </xf>
    <xf numFmtId="0" fontId="0" fillId="7" borderId="19" xfId="0" applyNumberFormat="1" applyFill="1" applyBorder="1"/>
    <xf numFmtId="0" fontId="0" fillId="7" borderId="20" xfId="0" applyNumberFormat="1" applyFill="1" applyBorder="1"/>
    <xf numFmtId="0" fontId="0" fillId="7" borderId="21" xfId="0" applyNumberFormat="1" applyFill="1" applyBorder="1"/>
    <xf numFmtId="0" fontId="4" fillId="0" borderId="14" xfId="0" applyFont="1" applyBorder="1" applyProtection="1">
      <protection locked="0" hidden="1"/>
    </xf>
    <xf numFmtId="0" fontId="6" fillId="0" borderId="14" xfId="0" applyNumberFormat="1" applyFont="1" applyFill="1" applyBorder="1" applyAlignment="1" applyProtection="1">
      <alignment horizontal="right"/>
      <protection locked="0" hidden="1"/>
    </xf>
    <xf numFmtId="0" fontId="7" fillId="0" borderId="23" xfId="0" applyNumberFormat="1" applyFont="1" applyFill="1" applyBorder="1" applyAlignment="1" applyProtection="1">
      <alignment horizontal="right"/>
      <protection locked="0" hidden="1"/>
    </xf>
    <xf numFmtId="0" fontId="3" fillId="0" borderId="24" xfId="0" applyNumberFormat="1" applyFont="1" applyFill="1" applyBorder="1" applyAlignment="1" applyProtection="1">
      <alignment horizontal="right"/>
      <protection locked="0" hidden="1"/>
    </xf>
    <xf numFmtId="0" fontId="4" fillId="8" borderId="25" xfId="0" applyFont="1" applyFill="1" applyBorder="1" applyAlignment="1">
      <alignment horizontal="center" vertical="center"/>
    </xf>
    <xf numFmtId="0" fontId="1" fillId="8" borderId="26" xfId="1" applyNumberFormat="1" applyFont="1" applyFill="1" applyBorder="1"/>
    <xf numFmtId="0" fontId="0" fillId="8" borderId="27" xfId="0" applyNumberFormat="1" applyFill="1" applyBorder="1"/>
    <xf numFmtId="0" fontId="0" fillId="8" borderId="28" xfId="0" applyNumberFormat="1" applyFill="1" applyBorder="1"/>
    <xf numFmtId="0" fontId="4" fillId="0" borderId="18" xfId="0" applyFont="1" applyBorder="1" applyProtection="1">
      <protection locked="0" hidden="1"/>
    </xf>
    <xf numFmtId="0" fontId="6" fillId="0" borderId="18" xfId="0" applyNumberFormat="1" applyFont="1" applyFill="1" applyBorder="1" applyAlignment="1" applyProtection="1">
      <alignment horizontal="right"/>
      <protection locked="0" hidden="1"/>
    </xf>
    <xf numFmtId="0" fontId="7" fillId="0" borderId="29" xfId="0" applyNumberFormat="1" applyFont="1" applyFill="1" applyBorder="1" applyAlignment="1" applyProtection="1">
      <alignment horizontal="right"/>
      <protection locked="0" hidden="1"/>
    </xf>
    <xf numFmtId="0" fontId="3" fillId="0" borderId="30" xfId="0" applyNumberFormat="1" applyFont="1" applyFill="1" applyBorder="1" applyAlignment="1" applyProtection="1">
      <alignment horizontal="right"/>
      <protection locked="0" hidden="1"/>
    </xf>
    <xf numFmtId="0" fontId="6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164" fontId="6" fillId="0" borderId="18" xfId="0" applyNumberFormat="1" applyFont="1" applyFill="1" applyBorder="1" applyAlignment="1" applyProtection="1">
      <alignment horizontal="right"/>
      <protection locked="0" hidden="1"/>
    </xf>
    <xf numFmtId="0" fontId="0" fillId="8" borderId="15" xfId="0" applyNumberFormat="1" applyFill="1" applyBorder="1" applyAlignment="1">
      <alignment horizontal="right" vertical="center"/>
    </xf>
    <xf numFmtId="164" fontId="1" fillId="8" borderId="26" xfId="1" applyNumberFormat="1" applyFont="1" applyFill="1" applyBorder="1"/>
    <xf numFmtId="0" fontId="4" fillId="0" borderId="25" xfId="0" applyFont="1" applyBorder="1" applyProtection="1">
      <protection locked="0" hidden="1"/>
    </xf>
    <xf numFmtId="0" fontId="6" fillId="0" borderId="32" xfId="0" applyNumberFormat="1" applyFont="1" applyFill="1" applyBorder="1" applyAlignment="1" applyProtection="1">
      <alignment horizontal="right"/>
      <protection locked="0" hidden="1"/>
    </xf>
    <xf numFmtId="0" fontId="7" fillId="0" borderId="33" xfId="0" applyNumberFormat="1" applyFont="1" applyFill="1" applyBorder="1" applyAlignment="1" applyProtection="1">
      <alignment horizontal="right"/>
      <protection locked="0" hidden="1"/>
    </xf>
    <xf numFmtId="0" fontId="3" fillId="0" borderId="34" xfId="0" applyNumberFormat="1" applyFont="1" applyFill="1" applyBorder="1" applyAlignment="1" applyProtection="1">
      <alignment horizontal="right"/>
      <protection locked="0" hidden="1"/>
    </xf>
    <xf numFmtId="0" fontId="0" fillId="9" borderId="0" xfId="0" applyFill="1"/>
    <xf numFmtId="3" fontId="0" fillId="4" borderId="9" xfId="0" applyNumberForma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wrapText="1"/>
    </xf>
    <xf numFmtId="0" fontId="0" fillId="2" borderId="39" xfId="0" applyFill="1" applyBorder="1" applyAlignment="1">
      <alignment horizont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11" borderId="10" xfId="0" applyFill="1" applyBorder="1" applyAlignment="1">
      <alignment horizontal="left" vertical="center"/>
    </xf>
    <xf numFmtId="0" fontId="0" fillId="11" borderId="42" xfId="0" applyFill="1" applyBorder="1" applyAlignment="1">
      <alignment horizontal="left" vertical="center"/>
    </xf>
    <xf numFmtId="0" fontId="0" fillId="12" borderId="42" xfId="0" applyFill="1" applyBorder="1" applyAlignment="1">
      <alignment horizontal="left" vertical="center"/>
    </xf>
    <xf numFmtId="0" fontId="0" fillId="13" borderId="42" xfId="0" applyFill="1" applyBorder="1" applyAlignment="1">
      <alignment horizontal="left" vertical="center"/>
    </xf>
    <xf numFmtId="0" fontId="0" fillId="14" borderId="42" xfId="0" applyFill="1" applyBorder="1" applyAlignment="1">
      <alignment horizontal="left" vertical="center"/>
    </xf>
    <xf numFmtId="0" fontId="0" fillId="15" borderId="42" xfId="0" applyFill="1" applyBorder="1" applyAlignment="1">
      <alignment horizontal="left" vertical="center"/>
    </xf>
    <xf numFmtId="0" fontId="0" fillId="16" borderId="42" xfId="0" applyFill="1" applyBorder="1" applyAlignment="1">
      <alignment horizontal="left" vertical="center"/>
    </xf>
    <xf numFmtId="0" fontId="0" fillId="17" borderId="42" xfId="0" applyFill="1" applyBorder="1" applyAlignment="1">
      <alignment horizontal="left" vertical="center"/>
    </xf>
    <xf numFmtId="0" fontId="0" fillId="18" borderId="11" xfId="0" applyFill="1" applyBorder="1" applyAlignment="1">
      <alignment horizontal="left" vertical="center"/>
    </xf>
    <xf numFmtId="0" fontId="2" fillId="19" borderId="19" xfId="0" applyFont="1" applyFill="1" applyBorder="1" applyAlignment="1">
      <alignment horizontal="center"/>
    </xf>
    <xf numFmtId="9" fontId="2" fillId="19" borderId="21" xfId="0" applyNumberFormat="1" applyFont="1" applyFill="1" applyBorder="1" applyAlignment="1">
      <alignment horizontal="center"/>
    </xf>
    <xf numFmtId="165" fontId="2" fillId="19" borderId="19" xfId="0" applyNumberFormat="1" applyFont="1" applyFill="1" applyBorder="1" applyAlignment="1">
      <alignment horizontal="center"/>
    </xf>
    <xf numFmtId="165" fontId="2" fillId="19" borderId="20" xfId="0" applyNumberFormat="1" applyFont="1" applyFill="1" applyBorder="1" applyAlignment="1">
      <alignment horizontal="center"/>
    </xf>
    <xf numFmtId="165" fontId="2" fillId="19" borderId="21" xfId="0" applyNumberFormat="1" applyFont="1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9" fontId="1" fillId="11" borderId="21" xfId="2" applyFont="1" applyFill="1" applyBorder="1" applyAlignment="1">
      <alignment horizontal="center"/>
    </xf>
    <xf numFmtId="165" fontId="0" fillId="11" borderId="19" xfId="0" applyNumberFormat="1" applyFill="1" applyBorder="1" applyAlignment="1">
      <alignment horizontal="center"/>
    </xf>
    <xf numFmtId="165" fontId="0" fillId="11" borderId="20" xfId="0" applyNumberFormat="1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9" fontId="1" fillId="12" borderId="21" xfId="2" applyFont="1" applyFill="1" applyBorder="1" applyAlignment="1">
      <alignment horizontal="center"/>
    </xf>
    <xf numFmtId="165" fontId="0" fillId="12" borderId="20" xfId="0" applyNumberFormat="1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9" fontId="1" fillId="13" borderId="21" xfId="2" applyFont="1" applyFill="1" applyBorder="1" applyAlignment="1">
      <alignment horizontal="center"/>
    </xf>
    <xf numFmtId="165" fontId="0" fillId="13" borderId="20" xfId="0" applyNumberForma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9" fontId="1" fillId="14" borderId="21" xfId="2" applyFont="1" applyFill="1" applyBorder="1" applyAlignment="1">
      <alignment horizontal="center"/>
    </xf>
    <xf numFmtId="165" fontId="0" fillId="14" borderId="20" xfId="0" applyNumberFormat="1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9" fontId="1" fillId="20" borderId="21" xfId="2" applyFont="1" applyFill="1" applyBorder="1" applyAlignment="1">
      <alignment horizontal="center"/>
    </xf>
    <xf numFmtId="165" fontId="0" fillId="20" borderId="20" xfId="0" applyNumberFormat="1" applyFill="1" applyBorder="1" applyAlignment="1">
      <alignment horizontal="center"/>
    </xf>
    <xf numFmtId="0" fontId="0" fillId="16" borderId="19" xfId="0" applyFill="1" applyBorder="1" applyAlignment="1">
      <alignment horizontal="center"/>
    </xf>
    <xf numFmtId="9" fontId="1" fillId="16" borderId="21" xfId="2" applyFont="1" applyFill="1" applyBorder="1" applyAlignment="1">
      <alignment horizontal="center"/>
    </xf>
    <xf numFmtId="21" fontId="0" fillId="16" borderId="20" xfId="0" applyNumberFormat="1" applyFill="1" applyBorder="1" applyAlignment="1">
      <alignment horizontal="center"/>
    </xf>
    <xf numFmtId="0" fontId="0" fillId="17" borderId="19" xfId="0" applyFill="1" applyBorder="1" applyAlignment="1">
      <alignment horizontal="center"/>
    </xf>
    <xf numFmtId="9" fontId="1" fillId="17" borderId="21" xfId="2" applyFont="1" applyFill="1" applyBorder="1" applyAlignment="1">
      <alignment horizontal="center"/>
    </xf>
    <xf numFmtId="165" fontId="0" fillId="17" borderId="20" xfId="0" applyNumberFormat="1" applyFill="1" applyBorder="1" applyAlignment="1">
      <alignment horizontal="center"/>
    </xf>
    <xf numFmtId="0" fontId="0" fillId="18" borderId="19" xfId="0" applyFill="1" applyBorder="1" applyAlignment="1">
      <alignment horizontal="center"/>
    </xf>
    <xf numFmtId="9" fontId="1" fillId="18" borderId="21" xfId="2" applyFont="1" applyFill="1" applyBorder="1" applyAlignment="1">
      <alignment horizontal="center"/>
    </xf>
    <xf numFmtId="165" fontId="0" fillId="18" borderId="21" xfId="0" applyNumberFormat="1" applyFill="1" applyBorder="1" applyAlignment="1">
      <alignment horizontal="center"/>
    </xf>
    <xf numFmtId="0" fontId="0" fillId="18" borderId="26" xfId="0" applyFill="1" applyBorder="1" applyAlignment="1">
      <alignment horizontal="center"/>
    </xf>
    <xf numFmtId="9" fontId="1" fillId="18" borderId="28" xfId="2" applyFont="1" applyFill="1" applyBorder="1" applyAlignment="1">
      <alignment horizontal="center"/>
    </xf>
    <xf numFmtId="165" fontId="0" fillId="11" borderId="26" xfId="0" applyNumberFormat="1" applyFill="1" applyBorder="1" applyAlignment="1">
      <alignment horizontal="center"/>
    </xf>
    <xf numFmtId="165" fontId="0" fillId="11" borderId="27" xfId="0" applyNumberFormat="1" applyFill="1" applyBorder="1" applyAlignment="1">
      <alignment horizontal="center"/>
    </xf>
    <xf numFmtId="165" fontId="0" fillId="13" borderId="43" xfId="0" applyNumberFormat="1" applyFill="1" applyBorder="1" applyAlignment="1">
      <alignment horizontal="center"/>
    </xf>
    <xf numFmtId="165" fontId="0" fillId="14" borderId="43" xfId="0" applyNumberFormat="1" applyFill="1" applyBorder="1" applyAlignment="1">
      <alignment horizontal="center"/>
    </xf>
    <xf numFmtId="165" fontId="0" fillId="20" borderId="43" xfId="0" applyNumberFormat="1" applyFill="1" applyBorder="1" applyAlignment="1">
      <alignment horizontal="center"/>
    </xf>
    <xf numFmtId="21" fontId="0" fillId="16" borderId="43" xfId="0" applyNumberFormat="1" applyFill="1" applyBorder="1" applyAlignment="1">
      <alignment horizontal="center"/>
    </xf>
    <xf numFmtId="165" fontId="0" fillId="17" borderId="43" xfId="0" applyNumberFormat="1" applyFill="1" applyBorder="1" applyAlignment="1">
      <alignment horizontal="center"/>
    </xf>
    <xf numFmtId="165" fontId="0" fillId="18" borderId="44" xfId="0" applyNumberFormat="1" applyFill="1" applyBorder="1" applyAlignment="1">
      <alignment horizontal="center"/>
    </xf>
    <xf numFmtId="165" fontId="2" fillId="19" borderId="12" xfId="0" applyNumberFormat="1" applyFont="1" applyFill="1" applyBorder="1" applyAlignment="1">
      <alignment horizontal="center"/>
    </xf>
    <xf numFmtId="165" fontId="2" fillId="19" borderId="45" xfId="0" applyNumberFormat="1" applyFont="1" applyFill="1" applyBorder="1" applyAlignment="1">
      <alignment horizontal="center"/>
    </xf>
    <xf numFmtId="165" fontId="2" fillId="19" borderId="3" xfId="0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21" fontId="4" fillId="3" borderId="6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21" fontId="4" fillId="3" borderId="9" xfId="0" applyNumberFormat="1" applyFont="1" applyFill="1" applyBorder="1" applyAlignment="1">
      <alignment horizontal="center" vertical="center"/>
    </xf>
    <xf numFmtId="164" fontId="4" fillId="7" borderId="20" xfId="0" applyNumberFormat="1" applyFont="1" applyFill="1" applyBorder="1" applyAlignment="1">
      <alignment horizontal="center" vertical="center"/>
    </xf>
    <xf numFmtId="3" fontId="4" fillId="7" borderId="20" xfId="0" applyNumberFormat="1" applyFont="1" applyFill="1" applyBorder="1" applyAlignment="1">
      <alignment horizontal="center" vertical="center"/>
    </xf>
    <xf numFmtId="21" fontId="4" fillId="4" borderId="21" xfId="0" applyNumberFormat="1" applyFont="1" applyFill="1" applyBorder="1" applyAlignment="1">
      <alignment horizontal="center" vertical="center"/>
    </xf>
    <xf numFmtId="21" fontId="4" fillId="7" borderId="44" xfId="0" applyNumberFormat="1" applyFont="1" applyFill="1" applyBorder="1" applyAlignment="1">
      <alignment horizontal="center" vertical="center"/>
    </xf>
    <xf numFmtId="21" fontId="4" fillId="3" borderId="44" xfId="0" applyNumberFormat="1" applyFont="1" applyFill="1" applyBorder="1" applyAlignment="1">
      <alignment horizontal="center" vertical="center"/>
    </xf>
    <xf numFmtId="21" fontId="4" fillId="7" borderId="20" xfId="0" applyNumberFormat="1" applyFont="1" applyFill="1" applyBorder="1" applyAlignment="1">
      <alignment horizontal="center" vertical="center"/>
    </xf>
    <xf numFmtId="164" fontId="4" fillId="3" borderId="43" xfId="0" applyNumberFormat="1" applyFont="1" applyFill="1" applyBorder="1" applyAlignment="1">
      <alignment horizontal="center" vertical="center"/>
    </xf>
    <xf numFmtId="21" fontId="4" fillId="3" borderId="43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5" borderId="46" xfId="0" applyFill="1" applyBorder="1"/>
    <xf numFmtId="0" fontId="0" fillId="0" borderId="46" xfId="0" applyBorder="1"/>
    <xf numFmtId="0" fontId="0" fillId="7" borderId="50" xfId="0" applyNumberFormat="1" applyFill="1" applyBorder="1" applyAlignment="1">
      <alignment horizontal="right" vertical="center"/>
    </xf>
    <xf numFmtId="0" fontId="0" fillId="8" borderId="23" xfId="0" applyNumberFormat="1" applyFill="1" applyBorder="1" applyAlignment="1">
      <alignment horizontal="right" vertical="center"/>
    </xf>
    <xf numFmtId="0" fontId="0" fillId="7" borderId="23" xfId="0" applyNumberFormat="1" applyFill="1" applyBorder="1" applyAlignment="1">
      <alignment horizontal="right" vertical="center"/>
    </xf>
    <xf numFmtId="164" fontId="1" fillId="8" borderId="31" xfId="1" applyNumberFormat="1" applyFont="1" applyFill="1" applyBorder="1"/>
    <xf numFmtId="164" fontId="13" fillId="3" borderId="5" xfId="0" applyNumberFormat="1" applyFont="1" applyFill="1" applyBorder="1" applyAlignment="1">
      <alignment horizontal="center" vertical="center"/>
    </xf>
    <xf numFmtId="164" fontId="13" fillId="7" borderId="20" xfId="0" applyNumberFormat="1" applyFont="1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3" fontId="4" fillId="7" borderId="48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" fontId="4" fillId="3" borderId="47" xfId="0" applyNumberFormat="1" applyFont="1" applyFill="1" applyBorder="1" applyAlignment="1">
      <alignment horizontal="center" vertical="center"/>
    </xf>
    <xf numFmtId="3" fontId="4" fillId="3" borderId="49" xfId="0" applyNumberFormat="1" applyFont="1" applyFill="1" applyBorder="1" applyAlignment="1">
      <alignment horizontal="center" vertical="center"/>
    </xf>
    <xf numFmtId="3" fontId="4" fillId="3" borderId="53" xfId="0" applyNumberFormat="1" applyFont="1" applyFill="1" applyBorder="1" applyAlignment="1">
      <alignment horizontal="center" vertical="center"/>
    </xf>
    <xf numFmtId="3" fontId="4" fillId="3" borderId="20" xfId="0" applyNumberFormat="1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horizontal="center" vertical="center"/>
    </xf>
    <xf numFmtId="3" fontId="13" fillId="7" borderId="20" xfId="0" applyNumberFormat="1" applyFont="1" applyFill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3" fontId="13" fillId="3" borderId="27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7" borderId="20" xfId="0" applyNumberFormat="1" applyFont="1" applyFill="1" applyBorder="1" applyAlignment="1">
      <alignment horizontal="center" vertical="center"/>
    </xf>
    <xf numFmtId="1" fontId="4" fillId="3" borderId="43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13" fillId="9" borderId="38" xfId="0" applyFont="1" applyFill="1" applyBorder="1" applyAlignment="1">
      <alignment horizontal="center" vertical="center"/>
    </xf>
    <xf numFmtId="164" fontId="13" fillId="3" borderId="43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 applyProtection="1">
      <alignment horizontal="right"/>
      <protection locked="0" hidden="1"/>
    </xf>
    <xf numFmtId="164" fontId="3" fillId="0" borderId="29" xfId="0" applyNumberFormat="1" applyFont="1" applyFill="1" applyBorder="1" applyAlignment="1" applyProtection="1">
      <alignment horizontal="right"/>
      <protection locked="0" hidden="1"/>
    </xf>
  </cellXfs>
  <cellStyles count="3">
    <cellStyle name="Milliers" xfId="1" builtinId="3"/>
    <cellStyle name="Normal" xfId="0" builtinId="0"/>
    <cellStyle name="Pourcentage" xfId="2" builtinId="5"/>
  </cellStyles>
  <dxfs count="4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bgColor theme="0" tint="-0.499984740745262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bgColor rgb="FFF6E5C2"/>
        </patternFill>
      </fill>
    </dxf>
    <dxf>
      <fill>
        <patternFill>
          <bgColor rgb="FFF0D49C"/>
        </patternFill>
      </fill>
    </dxf>
    <dxf>
      <fill>
        <patternFill>
          <bgColor theme="0" tint="-0.499984740745262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fgColor rgb="FFF6E5C2"/>
        </patternFill>
      </fill>
    </dxf>
    <dxf>
      <fill>
        <patternFill patternType="solid">
          <fgColor rgb="FFF0D49C"/>
          <bgColor rgb="FFF6E5C2"/>
        </patternFill>
      </fill>
    </dxf>
    <dxf>
      <fill>
        <patternFill>
          <bgColor rgb="FFF0D49C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C0A46D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16</xdr:row>
      <xdr:rowOff>28575</xdr:rowOff>
    </xdr:from>
    <xdr:to>
      <xdr:col>4</xdr:col>
      <xdr:colOff>495300</xdr:colOff>
      <xdr:row>16</xdr:row>
      <xdr:rowOff>228600</xdr:rowOff>
    </xdr:to>
    <xdr:pic>
      <xdr:nvPicPr>
        <xdr:cNvPr id="2" name="Image 1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6475" y="3267075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16</xdr:row>
      <xdr:rowOff>28575</xdr:rowOff>
    </xdr:from>
    <xdr:to>
      <xdr:col>3</xdr:col>
      <xdr:colOff>523875</xdr:colOff>
      <xdr:row>16</xdr:row>
      <xdr:rowOff>238125</xdr:rowOff>
    </xdr:to>
    <xdr:pic>
      <xdr:nvPicPr>
        <xdr:cNvPr id="3" name="Image 2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53050" y="3267075"/>
          <a:ext cx="2000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16</xdr:row>
      <xdr:rowOff>38100</xdr:rowOff>
    </xdr:from>
    <xdr:to>
      <xdr:col>2</xdr:col>
      <xdr:colOff>523875</xdr:colOff>
      <xdr:row>16</xdr:row>
      <xdr:rowOff>238125</xdr:rowOff>
    </xdr:to>
    <xdr:pic>
      <xdr:nvPicPr>
        <xdr:cNvPr id="4" name="Image 3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81525" y="3276600"/>
          <a:ext cx="2095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333375</xdr:colOff>
      <xdr:row>1</xdr:row>
      <xdr:rowOff>28575</xdr:rowOff>
    </xdr:from>
    <xdr:to>
      <xdr:col>10</xdr:col>
      <xdr:colOff>533400</xdr:colOff>
      <xdr:row>1</xdr:row>
      <xdr:rowOff>228600</xdr:rowOff>
    </xdr:to>
    <xdr:pic>
      <xdr:nvPicPr>
        <xdr:cNvPr id="5" name="Image 1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3750" y="228600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1</xdr:row>
      <xdr:rowOff>28575</xdr:rowOff>
    </xdr:from>
    <xdr:to>
      <xdr:col>9</xdr:col>
      <xdr:colOff>523875</xdr:colOff>
      <xdr:row>1</xdr:row>
      <xdr:rowOff>238125</xdr:rowOff>
    </xdr:to>
    <xdr:pic>
      <xdr:nvPicPr>
        <xdr:cNvPr id="6" name="Image 2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82225" y="228600"/>
          <a:ext cx="2000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1</xdr:row>
      <xdr:rowOff>47625</xdr:rowOff>
    </xdr:from>
    <xdr:to>
      <xdr:col>8</xdr:col>
      <xdr:colOff>523875</xdr:colOff>
      <xdr:row>1</xdr:row>
      <xdr:rowOff>247650</xdr:rowOff>
    </xdr:to>
    <xdr:pic>
      <xdr:nvPicPr>
        <xdr:cNvPr id="7" name="Image 3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10700" y="247650"/>
          <a:ext cx="2095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314325</xdr:colOff>
      <xdr:row>1</xdr:row>
      <xdr:rowOff>28575</xdr:rowOff>
    </xdr:from>
    <xdr:to>
      <xdr:col>7</xdr:col>
      <xdr:colOff>523875</xdr:colOff>
      <xdr:row>1</xdr:row>
      <xdr:rowOff>238125</xdr:rowOff>
    </xdr:to>
    <xdr:pic>
      <xdr:nvPicPr>
        <xdr:cNvPr id="8" name="Image 4" descr="excel atq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0" y="228600"/>
          <a:ext cx="2095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</xdr:row>
      <xdr:rowOff>38100</xdr:rowOff>
    </xdr:from>
    <xdr:to>
      <xdr:col>3</xdr:col>
      <xdr:colOff>523875</xdr:colOff>
      <xdr:row>1</xdr:row>
      <xdr:rowOff>238125</xdr:rowOff>
    </xdr:to>
    <xdr:pic>
      <xdr:nvPicPr>
        <xdr:cNvPr id="9" name="Image 5" descr="excel bois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238125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295275</xdr:colOff>
      <xdr:row>1</xdr:row>
      <xdr:rowOff>38100</xdr:rowOff>
    </xdr:from>
    <xdr:to>
      <xdr:col>11</xdr:col>
      <xdr:colOff>495300</xdr:colOff>
      <xdr:row>1</xdr:row>
      <xdr:rowOff>238125</xdr:rowOff>
    </xdr:to>
    <xdr:pic>
      <xdr:nvPicPr>
        <xdr:cNvPr id="10" name="Image 6" descr="excel butin.bmp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677650" y="238125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1</xdr:row>
      <xdr:rowOff>38100</xdr:rowOff>
    </xdr:from>
    <xdr:to>
      <xdr:col>4</xdr:col>
      <xdr:colOff>542925</xdr:colOff>
      <xdr:row>1</xdr:row>
      <xdr:rowOff>238125</xdr:rowOff>
    </xdr:to>
    <xdr:pic>
      <xdr:nvPicPr>
        <xdr:cNvPr id="11" name="Image 7" descr="excel minerai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24575" y="238125"/>
          <a:ext cx="2095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</xdr:row>
      <xdr:rowOff>38100</xdr:rowOff>
    </xdr:from>
    <xdr:to>
      <xdr:col>2</xdr:col>
      <xdr:colOff>523875</xdr:colOff>
      <xdr:row>1</xdr:row>
      <xdr:rowOff>238125</xdr:rowOff>
    </xdr:to>
    <xdr:pic>
      <xdr:nvPicPr>
        <xdr:cNvPr id="12" name="Image 8" descr="excel pierre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91050" y="238125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1</xdr:row>
      <xdr:rowOff>38100</xdr:rowOff>
    </xdr:from>
    <xdr:to>
      <xdr:col>5</xdr:col>
      <xdr:colOff>466725</xdr:colOff>
      <xdr:row>1</xdr:row>
      <xdr:rowOff>238125</xdr:rowOff>
    </xdr:to>
    <xdr:pic>
      <xdr:nvPicPr>
        <xdr:cNvPr id="13" name="Image 9" descr="excel vill.bmp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19900" y="238125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361950</xdr:colOff>
      <xdr:row>1</xdr:row>
      <xdr:rowOff>28575</xdr:rowOff>
    </xdr:from>
    <xdr:to>
      <xdr:col>12</xdr:col>
      <xdr:colOff>561975</xdr:colOff>
      <xdr:row>1</xdr:row>
      <xdr:rowOff>228600</xdr:rowOff>
    </xdr:to>
    <xdr:pic>
      <xdr:nvPicPr>
        <xdr:cNvPr id="14" name="Image 10" descr="excel caserne.bmp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506325" y="228600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323850</xdr:colOff>
      <xdr:row>13</xdr:row>
      <xdr:rowOff>38100</xdr:rowOff>
    </xdr:from>
    <xdr:to>
      <xdr:col>8</xdr:col>
      <xdr:colOff>523875</xdr:colOff>
      <xdr:row>13</xdr:row>
      <xdr:rowOff>200025</xdr:rowOff>
    </xdr:to>
    <xdr:pic>
      <xdr:nvPicPr>
        <xdr:cNvPr id="15" name="Image 5" descr="excel bois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0225" y="2638425"/>
          <a:ext cx="2000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13</xdr:row>
      <xdr:rowOff>38100</xdr:rowOff>
    </xdr:from>
    <xdr:to>
      <xdr:col>9</xdr:col>
      <xdr:colOff>542925</xdr:colOff>
      <xdr:row>13</xdr:row>
      <xdr:rowOff>200025</xdr:rowOff>
    </xdr:to>
    <xdr:pic>
      <xdr:nvPicPr>
        <xdr:cNvPr id="16" name="Image 7" descr="excel minerai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191750" y="2638425"/>
          <a:ext cx="2095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13</xdr:row>
      <xdr:rowOff>38100</xdr:rowOff>
    </xdr:from>
    <xdr:to>
      <xdr:col>7</xdr:col>
      <xdr:colOff>523875</xdr:colOff>
      <xdr:row>13</xdr:row>
      <xdr:rowOff>200025</xdr:rowOff>
    </xdr:to>
    <xdr:pic>
      <xdr:nvPicPr>
        <xdr:cNvPr id="17" name="Image 8" descr="excel pierre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58225" y="2638425"/>
          <a:ext cx="2000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323850</xdr:colOff>
      <xdr:row>20</xdr:row>
      <xdr:rowOff>38100</xdr:rowOff>
    </xdr:from>
    <xdr:to>
      <xdr:col>8</xdr:col>
      <xdr:colOff>523875</xdr:colOff>
      <xdr:row>20</xdr:row>
      <xdr:rowOff>190500</xdr:rowOff>
    </xdr:to>
    <xdr:pic>
      <xdr:nvPicPr>
        <xdr:cNvPr id="18" name="Image 5" descr="excel bois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0225" y="4143375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20</xdr:row>
      <xdr:rowOff>38100</xdr:rowOff>
    </xdr:from>
    <xdr:to>
      <xdr:col>9</xdr:col>
      <xdr:colOff>542925</xdr:colOff>
      <xdr:row>20</xdr:row>
      <xdr:rowOff>190500</xdr:rowOff>
    </xdr:to>
    <xdr:pic>
      <xdr:nvPicPr>
        <xdr:cNvPr id="19" name="Image 7" descr="excel minerai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191750" y="4143375"/>
          <a:ext cx="2095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20</xdr:row>
      <xdr:rowOff>38100</xdr:rowOff>
    </xdr:from>
    <xdr:to>
      <xdr:col>7</xdr:col>
      <xdr:colOff>523875</xdr:colOff>
      <xdr:row>20</xdr:row>
      <xdr:rowOff>190500</xdr:rowOff>
    </xdr:to>
    <xdr:pic>
      <xdr:nvPicPr>
        <xdr:cNvPr id="20" name="Image 8" descr="excel pierre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58225" y="4143375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333375</xdr:colOff>
      <xdr:row>31</xdr:row>
      <xdr:rowOff>28575</xdr:rowOff>
    </xdr:from>
    <xdr:to>
      <xdr:col>10</xdr:col>
      <xdr:colOff>533400</xdr:colOff>
      <xdr:row>31</xdr:row>
      <xdr:rowOff>190500</xdr:rowOff>
    </xdr:to>
    <xdr:pic>
      <xdr:nvPicPr>
        <xdr:cNvPr id="21" name="Image 1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3750" y="6276975"/>
          <a:ext cx="2000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31</xdr:row>
      <xdr:rowOff>28575</xdr:rowOff>
    </xdr:from>
    <xdr:to>
      <xdr:col>9</xdr:col>
      <xdr:colOff>523875</xdr:colOff>
      <xdr:row>31</xdr:row>
      <xdr:rowOff>190500</xdr:rowOff>
    </xdr:to>
    <xdr:pic>
      <xdr:nvPicPr>
        <xdr:cNvPr id="22" name="Image 2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82225" y="6276975"/>
          <a:ext cx="2000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31</xdr:row>
      <xdr:rowOff>47625</xdr:rowOff>
    </xdr:from>
    <xdr:to>
      <xdr:col>8</xdr:col>
      <xdr:colOff>523875</xdr:colOff>
      <xdr:row>31</xdr:row>
      <xdr:rowOff>190500</xdr:rowOff>
    </xdr:to>
    <xdr:pic>
      <xdr:nvPicPr>
        <xdr:cNvPr id="23" name="Image 3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10700" y="62960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314325</xdr:colOff>
      <xdr:row>31</xdr:row>
      <xdr:rowOff>28575</xdr:rowOff>
    </xdr:from>
    <xdr:to>
      <xdr:col>7</xdr:col>
      <xdr:colOff>523875</xdr:colOff>
      <xdr:row>31</xdr:row>
      <xdr:rowOff>190500</xdr:rowOff>
    </xdr:to>
    <xdr:pic>
      <xdr:nvPicPr>
        <xdr:cNvPr id="24" name="Image 4" descr="excel atq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0" y="6276975"/>
          <a:ext cx="2095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31</xdr:row>
      <xdr:rowOff>38100</xdr:rowOff>
    </xdr:from>
    <xdr:to>
      <xdr:col>3</xdr:col>
      <xdr:colOff>523875</xdr:colOff>
      <xdr:row>31</xdr:row>
      <xdr:rowOff>190500</xdr:rowOff>
    </xdr:to>
    <xdr:pic>
      <xdr:nvPicPr>
        <xdr:cNvPr id="25" name="Image 5" descr="excel bois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62865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295275</xdr:colOff>
      <xdr:row>31</xdr:row>
      <xdr:rowOff>38100</xdr:rowOff>
    </xdr:from>
    <xdr:to>
      <xdr:col>11</xdr:col>
      <xdr:colOff>495300</xdr:colOff>
      <xdr:row>31</xdr:row>
      <xdr:rowOff>190500</xdr:rowOff>
    </xdr:to>
    <xdr:pic>
      <xdr:nvPicPr>
        <xdr:cNvPr id="26" name="Image 6" descr="excel butin.bmp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677650" y="62865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31</xdr:row>
      <xdr:rowOff>38100</xdr:rowOff>
    </xdr:from>
    <xdr:to>
      <xdr:col>4</xdr:col>
      <xdr:colOff>542925</xdr:colOff>
      <xdr:row>31</xdr:row>
      <xdr:rowOff>190500</xdr:rowOff>
    </xdr:to>
    <xdr:pic>
      <xdr:nvPicPr>
        <xdr:cNvPr id="27" name="Image 7" descr="excel minerai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24575" y="6286500"/>
          <a:ext cx="2095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31</xdr:row>
      <xdr:rowOff>38100</xdr:rowOff>
    </xdr:from>
    <xdr:to>
      <xdr:col>2</xdr:col>
      <xdr:colOff>523875</xdr:colOff>
      <xdr:row>31</xdr:row>
      <xdr:rowOff>190500</xdr:rowOff>
    </xdr:to>
    <xdr:pic>
      <xdr:nvPicPr>
        <xdr:cNvPr id="28" name="Image 8" descr="excel pierre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91050" y="62865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31</xdr:row>
      <xdr:rowOff>38100</xdr:rowOff>
    </xdr:from>
    <xdr:to>
      <xdr:col>5</xdr:col>
      <xdr:colOff>466725</xdr:colOff>
      <xdr:row>31</xdr:row>
      <xdr:rowOff>190500</xdr:rowOff>
    </xdr:to>
    <xdr:pic>
      <xdr:nvPicPr>
        <xdr:cNvPr id="29" name="Image 9" descr="excel vill.bmp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19900" y="62865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361950</xdr:colOff>
      <xdr:row>31</xdr:row>
      <xdr:rowOff>28575</xdr:rowOff>
    </xdr:from>
    <xdr:to>
      <xdr:col>12</xdr:col>
      <xdr:colOff>561975</xdr:colOff>
      <xdr:row>31</xdr:row>
      <xdr:rowOff>190500</xdr:rowOff>
    </xdr:to>
    <xdr:pic>
      <xdr:nvPicPr>
        <xdr:cNvPr id="30" name="Image 10" descr="excel caserne.bmp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506325" y="6276975"/>
          <a:ext cx="2000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571500</xdr:colOff>
      <xdr:row>27</xdr:row>
      <xdr:rowOff>114300</xdr:rowOff>
    </xdr:from>
    <xdr:to>
      <xdr:col>10</xdr:col>
      <xdr:colOff>228600</xdr:colOff>
      <xdr:row>28</xdr:row>
      <xdr:rowOff>123825</xdr:rowOff>
    </xdr:to>
    <xdr:sp macro="" textlink="">
      <xdr:nvSpPr>
        <xdr:cNvPr id="31" name="Flèche vers le bas 30"/>
        <xdr:cNvSpPr/>
      </xdr:nvSpPr>
      <xdr:spPr>
        <a:xfrm>
          <a:off x="10429875" y="5581650"/>
          <a:ext cx="419100" cy="200025"/>
        </a:xfrm>
        <a:prstGeom prst="down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590550</xdr:colOff>
      <xdr:row>27</xdr:row>
      <xdr:rowOff>104775</xdr:rowOff>
    </xdr:from>
    <xdr:to>
      <xdr:col>6</xdr:col>
      <xdr:colOff>1009650</xdr:colOff>
      <xdr:row>28</xdr:row>
      <xdr:rowOff>114300</xdr:rowOff>
    </xdr:to>
    <xdr:sp macro="" textlink="">
      <xdr:nvSpPr>
        <xdr:cNvPr id="32" name="Flèche vers le bas 31"/>
        <xdr:cNvSpPr/>
      </xdr:nvSpPr>
      <xdr:spPr>
        <a:xfrm>
          <a:off x="7905750" y="5572125"/>
          <a:ext cx="419100" cy="200025"/>
        </a:xfrm>
        <a:prstGeom prst="down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2</xdr:row>
      <xdr:rowOff>47625</xdr:rowOff>
    </xdr:from>
    <xdr:to>
      <xdr:col>5</xdr:col>
      <xdr:colOff>542925</xdr:colOff>
      <xdr:row>2</xdr:row>
      <xdr:rowOff>209550</xdr:rowOff>
    </xdr:to>
    <xdr:pic>
      <xdr:nvPicPr>
        <xdr:cNvPr id="2" name="Image 1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5" y="4286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2</xdr:row>
      <xdr:rowOff>47625</xdr:rowOff>
    </xdr:from>
    <xdr:to>
      <xdr:col>4</xdr:col>
      <xdr:colOff>533400</xdr:colOff>
      <xdr:row>2</xdr:row>
      <xdr:rowOff>219075</xdr:rowOff>
    </xdr:to>
    <xdr:pic>
      <xdr:nvPicPr>
        <xdr:cNvPr id="3" name="Image 2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0" y="4286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</xdr:row>
      <xdr:rowOff>66675</xdr:rowOff>
    </xdr:from>
    <xdr:to>
      <xdr:col>3</xdr:col>
      <xdr:colOff>523875</xdr:colOff>
      <xdr:row>2</xdr:row>
      <xdr:rowOff>219075</xdr:rowOff>
    </xdr:to>
    <xdr:pic>
      <xdr:nvPicPr>
        <xdr:cNvPr id="4" name="Image 3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44767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2</xdr:row>
      <xdr:rowOff>47625</xdr:rowOff>
    </xdr:from>
    <xdr:to>
      <xdr:col>2</xdr:col>
      <xdr:colOff>523875</xdr:colOff>
      <xdr:row>2</xdr:row>
      <xdr:rowOff>209550</xdr:rowOff>
    </xdr:to>
    <xdr:pic>
      <xdr:nvPicPr>
        <xdr:cNvPr id="5" name="Image 4" descr="excel atq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428625"/>
          <a:ext cx="2000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2</xdr:row>
      <xdr:rowOff>57150</xdr:rowOff>
    </xdr:from>
    <xdr:to>
      <xdr:col>6</xdr:col>
      <xdr:colOff>504825</xdr:colOff>
      <xdr:row>2</xdr:row>
      <xdr:rowOff>209550</xdr:rowOff>
    </xdr:to>
    <xdr:pic>
      <xdr:nvPicPr>
        <xdr:cNvPr id="6" name="Image 5" descr="excel butin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67275" y="438150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8</xdr:row>
      <xdr:rowOff>57150</xdr:rowOff>
    </xdr:from>
    <xdr:to>
      <xdr:col>5</xdr:col>
      <xdr:colOff>533400</xdr:colOff>
      <xdr:row>8</xdr:row>
      <xdr:rowOff>219075</xdr:rowOff>
    </xdr:to>
    <xdr:pic>
      <xdr:nvPicPr>
        <xdr:cNvPr id="7" name="Image 1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1581150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8</xdr:row>
      <xdr:rowOff>57150</xdr:rowOff>
    </xdr:from>
    <xdr:to>
      <xdr:col>4</xdr:col>
      <xdr:colOff>523875</xdr:colOff>
      <xdr:row>8</xdr:row>
      <xdr:rowOff>228600</xdr:rowOff>
    </xdr:to>
    <xdr:pic>
      <xdr:nvPicPr>
        <xdr:cNvPr id="8" name="Image 2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1581150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8</xdr:row>
      <xdr:rowOff>76200</xdr:rowOff>
    </xdr:from>
    <xdr:to>
      <xdr:col>3</xdr:col>
      <xdr:colOff>514350</xdr:colOff>
      <xdr:row>8</xdr:row>
      <xdr:rowOff>228600</xdr:rowOff>
    </xdr:to>
    <xdr:pic>
      <xdr:nvPicPr>
        <xdr:cNvPr id="9" name="Image 3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0325" y="1600200"/>
          <a:ext cx="2000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8</xdr:row>
      <xdr:rowOff>57150</xdr:rowOff>
    </xdr:from>
    <xdr:to>
      <xdr:col>2</xdr:col>
      <xdr:colOff>514350</xdr:colOff>
      <xdr:row>8</xdr:row>
      <xdr:rowOff>219075</xdr:rowOff>
    </xdr:to>
    <xdr:pic>
      <xdr:nvPicPr>
        <xdr:cNvPr id="10" name="Image 4" descr="excel atq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38325" y="1581150"/>
          <a:ext cx="2000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8</xdr:row>
      <xdr:rowOff>66675</xdr:rowOff>
    </xdr:from>
    <xdr:to>
      <xdr:col>6</xdr:col>
      <xdr:colOff>495300</xdr:colOff>
      <xdr:row>8</xdr:row>
      <xdr:rowOff>219075</xdr:rowOff>
    </xdr:to>
    <xdr:pic>
      <xdr:nvPicPr>
        <xdr:cNvPr id="11" name="Image 5" descr="excel butin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57750" y="1590675"/>
          <a:ext cx="2095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8</xdr:row>
      <xdr:rowOff>47625</xdr:rowOff>
    </xdr:from>
    <xdr:to>
      <xdr:col>5</xdr:col>
      <xdr:colOff>542925</xdr:colOff>
      <xdr:row>8</xdr:row>
      <xdr:rowOff>209550</xdr:rowOff>
    </xdr:to>
    <xdr:pic>
      <xdr:nvPicPr>
        <xdr:cNvPr id="12" name="Image 12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5" y="15716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8</xdr:row>
      <xdr:rowOff>47625</xdr:rowOff>
    </xdr:from>
    <xdr:to>
      <xdr:col>4</xdr:col>
      <xdr:colOff>533400</xdr:colOff>
      <xdr:row>8</xdr:row>
      <xdr:rowOff>219075</xdr:rowOff>
    </xdr:to>
    <xdr:pic>
      <xdr:nvPicPr>
        <xdr:cNvPr id="13" name="Image 13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0" y="15716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8</xdr:row>
      <xdr:rowOff>66675</xdr:rowOff>
    </xdr:from>
    <xdr:to>
      <xdr:col>3</xdr:col>
      <xdr:colOff>523875</xdr:colOff>
      <xdr:row>8</xdr:row>
      <xdr:rowOff>219075</xdr:rowOff>
    </xdr:to>
    <xdr:pic>
      <xdr:nvPicPr>
        <xdr:cNvPr id="14" name="Image 14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159067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8</xdr:row>
      <xdr:rowOff>47625</xdr:rowOff>
    </xdr:from>
    <xdr:to>
      <xdr:col>2</xdr:col>
      <xdr:colOff>523875</xdr:colOff>
      <xdr:row>8</xdr:row>
      <xdr:rowOff>209550</xdr:rowOff>
    </xdr:to>
    <xdr:pic>
      <xdr:nvPicPr>
        <xdr:cNvPr id="15" name="Image 15" descr="excel atq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1571625"/>
          <a:ext cx="2000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8</xdr:row>
      <xdr:rowOff>57150</xdr:rowOff>
    </xdr:from>
    <xdr:to>
      <xdr:col>6</xdr:col>
      <xdr:colOff>504825</xdr:colOff>
      <xdr:row>8</xdr:row>
      <xdr:rowOff>209550</xdr:rowOff>
    </xdr:to>
    <xdr:pic>
      <xdr:nvPicPr>
        <xdr:cNvPr id="16" name="Image 16" descr="excel butin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67275" y="1581150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14</xdr:row>
      <xdr:rowOff>57150</xdr:rowOff>
    </xdr:from>
    <xdr:to>
      <xdr:col>5</xdr:col>
      <xdr:colOff>485775</xdr:colOff>
      <xdr:row>14</xdr:row>
      <xdr:rowOff>219075</xdr:rowOff>
    </xdr:to>
    <xdr:pic>
      <xdr:nvPicPr>
        <xdr:cNvPr id="17" name="Image 1" descr="exc déf ca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2724150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14</xdr:row>
      <xdr:rowOff>47625</xdr:rowOff>
    </xdr:from>
    <xdr:to>
      <xdr:col>4</xdr:col>
      <xdr:colOff>533400</xdr:colOff>
      <xdr:row>14</xdr:row>
      <xdr:rowOff>219075</xdr:rowOff>
    </xdr:to>
    <xdr:pic>
      <xdr:nvPicPr>
        <xdr:cNvPr id="18" name="Image 7" descr="exc déf cav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0" y="27146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14</xdr:row>
      <xdr:rowOff>66675</xdr:rowOff>
    </xdr:from>
    <xdr:to>
      <xdr:col>3</xdr:col>
      <xdr:colOff>523875</xdr:colOff>
      <xdr:row>14</xdr:row>
      <xdr:rowOff>219075</xdr:rowOff>
    </xdr:to>
    <xdr:pic>
      <xdr:nvPicPr>
        <xdr:cNvPr id="19" name="Image 8" descr="exc def inf.bmp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273367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14</xdr:row>
      <xdr:rowOff>47625</xdr:rowOff>
    </xdr:from>
    <xdr:to>
      <xdr:col>2</xdr:col>
      <xdr:colOff>523875</xdr:colOff>
      <xdr:row>14</xdr:row>
      <xdr:rowOff>209550</xdr:rowOff>
    </xdr:to>
    <xdr:pic>
      <xdr:nvPicPr>
        <xdr:cNvPr id="20" name="Image 9" descr="excel atq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2714625"/>
          <a:ext cx="2000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14</xdr:row>
      <xdr:rowOff>57150</xdr:rowOff>
    </xdr:from>
    <xdr:to>
      <xdr:col>6</xdr:col>
      <xdr:colOff>504825</xdr:colOff>
      <xdr:row>14</xdr:row>
      <xdr:rowOff>209550</xdr:rowOff>
    </xdr:to>
    <xdr:pic>
      <xdr:nvPicPr>
        <xdr:cNvPr id="21" name="Image 10" descr="excel butin.bmp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67275" y="2724150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3</xdr:row>
      <xdr:rowOff>76200</xdr:rowOff>
    </xdr:from>
    <xdr:to>
      <xdr:col>3</xdr:col>
      <xdr:colOff>723900</xdr:colOff>
      <xdr:row>3</xdr:row>
      <xdr:rowOff>257175</xdr:rowOff>
    </xdr:to>
    <xdr:pic>
      <xdr:nvPicPr>
        <xdr:cNvPr id="2" name="Image 1" descr="unit_sword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38450" y="666750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542925</xdr:colOff>
      <xdr:row>3</xdr:row>
      <xdr:rowOff>76200</xdr:rowOff>
    </xdr:from>
    <xdr:to>
      <xdr:col>4</xdr:col>
      <xdr:colOff>714375</xdr:colOff>
      <xdr:row>3</xdr:row>
      <xdr:rowOff>247650</xdr:rowOff>
    </xdr:to>
    <xdr:pic>
      <xdr:nvPicPr>
        <xdr:cNvPr id="3" name="Image 2" descr="unit_spear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90925" y="666750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3</xdr:row>
      <xdr:rowOff>66675</xdr:rowOff>
    </xdr:from>
    <xdr:to>
      <xdr:col>5</xdr:col>
      <xdr:colOff>714375</xdr:colOff>
      <xdr:row>3</xdr:row>
      <xdr:rowOff>238125</xdr:rowOff>
    </xdr:to>
    <xdr:pic>
      <xdr:nvPicPr>
        <xdr:cNvPr id="4" name="Image 3" descr="unit_axe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52925" y="657225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3</xdr:row>
      <xdr:rowOff>66675</xdr:rowOff>
    </xdr:from>
    <xdr:to>
      <xdr:col>6</xdr:col>
      <xdr:colOff>762000</xdr:colOff>
      <xdr:row>3</xdr:row>
      <xdr:rowOff>238125</xdr:rowOff>
    </xdr:to>
    <xdr:pic>
      <xdr:nvPicPr>
        <xdr:cNvPr id="5" name="Image 4" descr="unit_spy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62550" y="657225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523875</xdr:colOff>
      <xdr:row>3</xdr:row>
      <xdr:rowOff>66675</xdr:rowOff>
    </xdr:from>
    <xdr:to>
      <xdr:col>8</xdr:col>
      <xdr:colOff>695325</xdr:colOff>
      <xdr:row>3</xdr:row>
      <xdr:rowOff>238125</xdr:rowOff>
    </xdr:to>
    <xdr:pic>
      <xdr:nvPicPr>
        <xdr:cNvPr id="6" name="Image 5" descr="unit_light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15125" y="657225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619125</xdr:colOff>
      <xdr:row>3</xdr:row>
      <xdr:rowOff>66675</xdr:rowOff>
    </xdr:from>
    <xdr:to>
      <xdr:col>7</xdr:col>
      <xdr:colOff>790575</xdr:colOff>
      <xdr:row>3</xdr:row>
      <xdr:rowOff>238125</xdr:rowOff>
    </xdr:to>
    <xdr:pic>
      <xdr:nvPicPr>
        <xdr:cNvPr id="7" name="Image 6" descr="unit_bow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00750" y="657225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666750</xdr:colOff>
      <xdr:row>3</xdr:row>
      <xdr:rowOff>66675</xdr:rowOff>
    </xdr:from>
    <xdr:to>
      <xdr:col>9</xdr:col>
      <xdr:colOff>838200</xdr:colOff>
      <xdr:row>3</xdr:row>
      <xdr:rowOff>238125</xdr:rowOff>
    </xdr:to>
    <xdr:pic>
      <xdr:nvPicPr>
        <xdr:cNvPr id="8" name="Image 7" descr="unit_heavy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0" y="657225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495300</xdr:colOff>
      <xdr:row>3</xdr:row>
      <xdr:rowOff>76200</xdr:rowOff>
    </xdr:from>
    <xdr:to>
      <xdr:col>10</xdr:col>
      <xdr:colOff>676275</xdr:colOff>
      <xdr:row>3</xdr:row>
      <xdr:rowOff>257175</xdr:rowOff>
    </xdr:to>
    <xdr:pic>
      <xdr:nvPicPr>
        <xdr:cNvPr id="9" name="Image 8" descr="unit_ram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305800" y="666750"/>
          <a:ext cx="1809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647700</xdr:colOff>
      <xdr:row>3</xdr:row>
      <xdr:rowOff>66675</xdr:rowOff>
    </xdr:from>
    <xdr:to>
      <xdr:col>11</xdr:col>
      <xdr:colOff>819150</xdr:colOff>
      <xdr:row>3</xdr:row>
      <xdr:rowOff>238125</xdr:rowOff>
    </xdr:to>
    <xdr:pic>
      <xdr:nvPicPr>
        <xdr:cNvPr id="10" name="Image 9" descr="unit_kata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220200" y="657225"/>
          <a:ext cx="171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workbookViewId="0">
      <selection activeCell="F14" sqref="F14"/>
    </sheetView>
  </sheetViews>
  <sheetFormatPr baseColWidth="10" defaultRowHeight="15"/>
  <cols>
    <col min="2" max="2" width="52.5703125" bestFit="1" customWidth="1"/>
    <col min="3" max="3" width="11.42578125" customWidth="1"/>
    <col min="7" max="7" width="15.28515625" bestFit="1" customWidth="1"/>
    <col min="13" max="13" width="12.42578125" bestFit="1" customWidth="1"/>
  </cols>
  <sheetData>
    <row r="1" spans="2:13" ht="15.75" thickBot="1"/>
    <row r="2" spans="2:13" ht="21.75" thickBot="1">
      <c r="B2" s="1" t="s">
        <v>0</v>
      </c>
      <c r="C2" s="2"/>
      <c r="D2" s="2"/>
      <c r="E2" s="2"/>
      <c r="F2" s="2"/>
      <c r="G2" s="3" t="s">
        <v>1</v>
      </c>
      <c r="H2" s="2"/>
      <c r="I2" s="2"/>
      <c r="J2" s="2"/>
      <c r="K2" s="2"/>
      <c r="L2" s="2"/>
      <c r="M2" s="4"/>
    </row>
    <row r="3" spans="2:13">
      <c r="B3" s="5" t="s">
        <v>2</v>
      </c>
      <c r="C3" s="147">
        <v>1357410</v>
      </c>
      <c r="D3" s="147">
        <v>452470</v>
      </c>
      <c r="E3" s="147">
        <v>3619760</v>
      </c>
      <c r="F3" s="147">
        <v>45247</v>
      </c>
      <c r="G3" s="147">
        <v>0</v>
      </c>
      <c r="H3" s="147">
        <v>4524700</v>
      </c>
      <c r="I3" s="147">
        <v>13574100</v>
      </c>
      <c r="J3" s="147">
        <v>4524700</v>
      </c>
      <c r="K3" s="147">
        <v>9049400</v>
      </c>
      <c r="L3" s="147">
        <v>678705</v>
      </c>
      <c r="M3" s="6" t="s">
        <v>3</v>
      </c>
    </row>
    <row r="4" spans="2:13">
      <c r="B4" s="7" t="s">
        <v>4</v>
      </c>
      <c r="C4" s="148">
        <v>452470</v>
      </c>
      <c r="D4" s="148">
        <v>904940</v>
      </c>
      <c r="E4" s="148">
        <v>1357410</v>
      </c>
      <c r="F4" s="148">
        <v>45247</v>
      </c>
      <c r="G4" s="148">
        <v>0</v>
      </c>
      <c r="H4" s="148">
        <v>2262300</v>
      </c>
      <c r="I4" s="148">
        <v>4524700</v>
      </c>
      <c r="J4" s="148">
        <v>9049400</v>
      </c>
      <c r="K4" s="148">
        <v>13574100</v>
      </c>
      <c r="L4" s="148">
        <v>1131175</v>
      </c>
      <c r="M4" s="8" t="s">
        <v>5</v>
      </c>
    </row>
    <row r="5" spans="2:13">
      <c r="B5" s="5" t="s">
        <v>6</v>
      </c>
      <c r="C5" s="147">
        <v>1809880</v>
      </c>
      <c r="D5" s="147">
        <v>2262350</v>
      </c>
      <c r="E5" s="147">
        <v>2262350</v>
      </c>
      <c r="F5" s="147">
        <v>45247</v>
      </c>
      <c r="G5" s="147">
        <v>0</v>
      </c>
      <c r="H5" s="147">
        <v>15836450</v>
      </c>
      <c r="I5" s="147">
        <v>3167290</v>
      </c>
      <c r="J5" s="147">
        <v>2262300</v>
      </c>
      <c r="K5" s="147">
        <v>2262300</v>
      </c>
      <c r="L5" s="147">
        <v>452470</v>
      </c>
      <c r="M5" s="6" t="s">
        <v>7</v>
      </c>
    </row>
    <row r="6" spans="2:13">
      <c r="B6" s="7" t="s">
        <v>8</v>
      </c>
      <c r="C6" s="148">
        <v>3619760</v>
      </c>
      <c r="D6" s="148">
        <v>7239520</v>
      </c>
      <c r="E6" s="148">
        <v>3619760</v>
      </c>
      <c r="F6" s="148">
        <v>45247</v>
      </c>
      <c r="G6" s="148">
        <v>0</v>
      </c>
      <c r="H6" s="148">
        <v>6787050</v>
      </c>
      <c r="I6" s="148">
        <v>18098800</v>
      </c>
      <c r="J6" s="148">
        <v>6787050</v>
      </c>
      <c r="K6" s="148">
        <v>4524700</v>
      </c>
      <c r="L6" s="148">
        <v>452470</v>
      </c>
      <c r="M6" s="8" t="s">
        <v>9</v>
      </c>
    </row>
    <row r="7" spans="2:13">
      <c r="B7" s="5" t="s">
        <v>10</v>
      </c>
      <c r="C7" s="147">
        <v>904920</v>
      </c>
      <c r="D7" s="147">
        <v>1357380</v>
      </c>
      <c r="E7" s="147">
        <v>1357380</v>
      </c>
      <c r="F7" s="147">
        <v>22623</v>
      </c>
      <c r="G7" s="147">
        <v>1</v>
      </c>
      <c r="H7" s="147">
        <v>22623</v>
      </c>
      <c r="I7" s="147">
        <v>226230</v>
      </c>
      <c r="J7" s="147">
        <v>113115</v>
      </c>
      <c r="K7" s="147">
        <v>158361</v>
      </c>
      <c r="L7" s="147">
        <v>0</v>
      </c>
      <c r="M7" s="6" t="s">
        <v>3</v>
      </c>
    </row>
    <row r="8" spans="2:13">
      <c r="B8" s="7" t="s">
        <v>11</v>
      </c>
      <c r="C8" s="148">
        <v>1131100</v>
      </c>
      <c r="D8" s="148">
        <v>1131100</v>
      </c>
      <c r="E8" s="148">
        <v>3393300</v>
      </c>
      <c r="F8" s="148">
        <v>11311</v>
      </c>
      <c r="G8" s="148">
        <v>3</v>
      </c>
      <c r="H8" s="148">
        <v>10179900</v>
      </c>
      <c r="I8" s="148">
        <v>2262200</v>
      </c>
      <c r="J8" s="148">
        <v>3393300</v>
      </c>
      <c r="K8" s="148">
        <v>3393300</v>
      </c>
      <c r="L8" s="148">
        <v>904880</v>
      </c>
      <c r="M8" s="8" t="s">
        <v>12</v>
      </c>
    </row>
    <row r="9" spans="2:13">
      <c r="B9" s="5" t="s">
        <v>13</v>
      </c>
      <c r="C9" s="147">
        <v>754100</v>
      </c>
      <c r="D9" s="147">
        <v>2262300</v>
      </c>
      <c r="E9" s="147">
        <v>3770500</v>
      </c>
      <c r="F9" s="147">
        <v>7541</v>
      </c>
      <c r="G9" s="147">
        <v>1</v>
      </c>
      <c r="H9" s="147">
        <v>4524600</v>
      </c>
      <c r="I9" s="147">
        <v>11311500</v>
      </c>
      <c r="J9" s="147">
        <v>7541000</v>
      </c>
      <c r="K9" s="147">
        <v>7541000</v>
      </c>
      <c r="L9" s="147">
        <v>377050</v>
      </c>
      <c r="M9" s="6" t="s">
        <v>9</v>
      </c>
    </row>
    <row r="10" spans="2:13">
      <c r="B10" s="7" t="s">
        <v>14</v>
      </c>
      <c r="C10" s="148">
        <v>904900</v>
      </c>
      <c r="D10" s="148">
        <v>4524500</v>
      </c>
      <c r="E10" s="148">
        <v>1809800</v>
      </c>
      <c r="F10" s="148">
        <v>9049</v>
      </c>
      <c r="G10" s="148">
        <v>2</v>
      </c>
      <c r="H10" s="148">
        <v>904900</v>
      </c>
      <c r="I10" s="148">
        <v>904900</v>
      </c>
      <c r="J10" s="148">
        <v>1809800</v>
      </c>
      <c r="K10" s="148">
        <v>180980</v>
      </c>
      <c r="L10" s="148">
        <v>0</v>
      </c>
      <c r="M10" s="8" t="s">
        <v>15</v>
      </c>
    </row>
    <row r="11" spans="2:13" ht="15.75" thickBot="1">
      <c r="B11" s="9" t="s">
        <v>16</v>
      </c>
      <c r="C11" s="149">
        <v>1131000</v>
      </c>
      <c r="D11" s="149">
        <v>3393000</v>
      </c>
      <c r="E11" s="149">
        <v>1131000</v>
      </c>
      <c r="F11" s="149">
        <v>5655</v>
      </c>
      <c r="G11" s="149">
        <v>7</v>
      </c>
      <c r="H11" s="149">
        <v>2827500</v>
      </c>
      <c r="I11" s="149">
        <v>2262000</v>
      </c>
      <c r="J11" s="149">
        <v>565500</v>
      </c>
      <c r="K11" s="149">
        <v>1131000</v>
      </c>
      <c r="L11" s="149">
        <v>0</v>
      </c>
      <c r="M11" s="10" t="s">
        <v>17</v>
      </c>
    </row>
    <row r="12" spans="2:13" ht="15.75" thickBo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2:13" ht="15.75" thickBot="1">
      <c r="B13" s="13" t="s">
        <v>18</v>
      </c>
      <c r="C13" s="14" t="s">
        <v>19</v>
      </c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2:13" ht="18.75" customHeight="1" thickBot="1">
      <c r="B14" s="15" t="s">
        <v>20</v>
      </c>
      <c r="C14" s="16" t="s">
        <v>21</v>
      </c>
      <c r="D14" s="11"/>
      <c r="E14" s="11"/>
      <c r="F14" s="11"/>
      <c r="G14" s="17" t="s">
        <v>22</v>
      </c>
      <c r="H14" s="18"/>
      <c r="I14" s="2"/>
      <c r="J14" s="19"/>
      <c r="K14" s="11"/>
      <c r="L14" s="11"/>
      <c r="M14" s="12"/>
    </row>
    <row r="15" spans="2:13" ht="15.75" thickBot="1">
      <c r="B15" s="20"/>
      <c r="C15" s="21"/>
      <c r="D15" s="11"/>
      <c r="E15" s="11"/>
      <c r="F15" s="11"/>
      <c r="G15" s="22" t="s">
        <v>2</v>
      </c>
      <c r="H15" s="23">
        <v>30</v>
      </c>
      <c r="I15" s="24">
        <v>10</v>
      </c>
      <c r="J15" s="25">
        <v>80</v>
      </c>
      <c r="K15" s="11"/>
      <c r="L15" s="11"/>
      <c r="M15" s="12"/>
    </row>
    <row r="16" spans="2:13" ht="15.75" thickBot="1">
      <c r="G16" s="26" t="s">
        <v>4</v>
      </c>
      <c r="H16" s="27">
        <v>10</v>
      </c>
      <c r="I16" s="28">
        <v>20</v>
      </c>
      <c r="J16" s="29">
        <v>30</v>
      </c>
    </row>
    <row r="17" spans="1:13" ht="21.75" thickBot="1">
      <c r="A17" s="30"/>
      <c r="B17" s="31" t="s">
        <v>0</v>
      </c>
      <c r="C17" s="32" t="s">
        <v>23</v>
      </c>
      <c r="D17" s="33" t="s">
        <v>24</v>
      </c>
      <c r="E17" s="34" t="s">
        <v>25</v>
      </c>
      <c r="F17" s="30"/>
      <c r="G17" s="35" t="s">
        <v>8</v>
      </c>
      <c r="H17" s="36">
        <v>80</v>
      </c>
      <c r="I17" s="37">
        <v>160</v>
      </c>
      <c r="J17" s="38">
        <v>80</v>
      </c>
    </row>
    <row r="18" spans="1:13" ht="15.75" thickBot="1">
      <c r="A18" s="30"/>
      <c r="B18" s="39" t="s">
        <v>26</v>
      </c>
      <c r="C18" s="48">
        <v>13.5</v>
      </c>
      <c r="D18" s="49">
        <v>4.5</v>
      </c>
      <c r="E18" s="50">
        <v>9</v>
      </c>
      <c r="F18" s="30"/>
      <c r="G18" s="43" t="s">
        <v>13</v>
      </c>
      <c r="H18" s="44">
        <v>100</v>
      </c>
      <c r="I18" s="45">
        <v>300</v>
      </c>
      <c r="J18" s="46">
        <v>500</v>
      </c>
    </row>
    <row r="19" spans="1:13">
      <c r="A19" s="30"/>
      <c r="B19" s="47" t="s">
        <v>27</v>
      </c>
      <c r="C19" s="48">
        <v>4.5</v>
      </c>
      <c r="D19" s="49">
        <v>9</v>
      </c>
      <c r="E19" s="50">
        <v>13.5</v>
      </c>
      <c r="F19" s="30"/>
      <c r="G19" s="30"/>
      <c r="H19" s="51"/>
      <c r="I19" s="52"/>
      <c r="J19" s="53"/>
    </row>
    <row r="20" spans="1:13" ht="15.75" thickBot="1">
      <c r="A20" s="30"/>
      <c r="B20" s="47" t="s">
        <v>28</v>
      </c>
      <c r="C20" s="40">
        <v>18</v>
      </c>
      <c r="D20" s="41">
        <v>6.75</v>
      </c>
      <c r="E20" s="42">
        <v>4.5</v>
      </c>
      <c r="F20" s="30"/>
      <c r="G20" s="30"/>
      <c r="H20" s="51"/>
      <c r="I20" s="52"/>
      <c r="J20" s="53"/>
    </row>
    <row r="21" spans="1:13" ht="15.75" thickBot="1">
      <c r="A21" s="30"/>
      <c r="B21" s="47" t="s">
        <v>29</v>
      </c>
      <c r="C21" s="54">
        <v>11.3</v>
      </c>
      <c r="D21" s="197">
        <v>7.5</v>
      </c>
      <c r="E21" s="198">
        <v>7.5</v>
      </c>
      <c r="F21" s="30"/>
      <c r="G21" s="17" t="s">
        <v>30</v>
      </c>
      <c r="H21" s="18"/>
      <c r="I21" s="2"/>
      <c r="J21" s="19"/>
    </row>
    <row r="22" spans="1:13">
      <c r="A22" s="30"/>
      <c r="B22" s="47" t="s">
        <v>31</v>
      </c>
      <c r="C22" s="48">
        <v>16.5</v>
      </c>
      <c r="D22" s="49">
        <v>6</v>
      </c>
      <c r="E22" s="50">
        <v>6</v>
      </c>
      <c r="F22" s="30"/>
      <c r="G22" s="22" t="s">
        <v>2</v>
      </c>
      <c r="H22" s="23">
        <f t="shared" ref="H22:J24" si="0">H15/1</f>
        <v>30</v>
      </c>
      <c r="I22" s="23">
        <f t="shared" si="0"/>
        <v>10</v>
      </c>
      <c r="J22" s="166">
        <f t="shared" si="0"/>
        <v>80</v>
      </c>
    </row>
    <row r="23" spans="1:13">
      <c r="A23" s="30"/>
      <c r="B23" s="47" t="s">
        <v>32</v>
      </c>
      <c r="C23" s="48">
        <v>15</v>
      </c>
      <c r="D23" s="49">
        <v>5.25</v>
      </c>
      <c r="E23" s="50">
        <v>7.5</v>
      </c>
      <c r="F23" s="30"/>
      <c r="G23" s="26" t="s">
        <v>4</v>
      </c>
      <c r="H23" s="55">
        <f t="shared" si="0"/>
        <v>10</v>
      </c>
      <c r="I23" s="55">
        <f t="shared" si="0"/>
        <v>20</v>
      </c>
      <c r="J23" s="167">
        <f t="shared" si="0"/>
        <v>30</v>
      </c>
    </row>
    <row r="24" spans="1:13">
      <c r="A24" s="30"/>
      <c r="B24" s="47" t="s">
        <v>33</v>
      </c>
      <c r="C24" s="48">
        <v>15.75</v>
      </c>
      <c r="D24" s="49">
        <v>5.625</v>
      </c>
      <c r="E24" s="50">
        <v>6.75</v>
      </c>
      <c r="F24" s="30"/>
      <c r="G24" s="35" t="s">
        <v>8</v>
      </c>
      <c r="H24" s="23">
        <f t="shared" si="0"/>
        <v>80</v>
      </c>
      <c r="I24" s="23">
        <f t="shared" si="0"/>
        <v>160</v>
      </c>
      <c r="J24" s="168">
        <f t="shared" si="0"/>
        <v>80</v>
      </c>
    </row>
    <row r="25" spans="1:13" ht="15.75" thickBot="1">
      <c r="A25" s="30"/>
      <c r="B25" s="47" t="s">
        <v>34</v>
      </c>
      <c r="C25" s="48">
        <v>11.25</v>
      </c>
      <c r="D25" s="49">
        <v>7.875</v>
      </c>
      <c r="E25" s="50">
        <v>9</v>
      </c>
      <c r="F25" s="30"/>
      <c r="G25" s="43" t="s">
        <v>13</v>
      </c>
      <c r="H25" s="56">
        <f>H18/6</f>
        <v>16.666666666666668</v>
      </c>
      <c r="I25" s="56">
        <f>I18/6</f>
        <v>50</v>
      </c>
      <c r="J25" s="169">
        <f>J18/6</f>
        <v>83.333333333333329</v>
      </c>
    </row>
    <row r="26" spans="1:13">
      <c r="A26" s="30"/>
      <c r="B26" s="47" t="s">
        <v>35</v>
      </c>
      <c r="C26" s="48">
        <v>13.5</v>
      </c>
      <c r="D26" s="49">
        <v>7.5</v>
      </c>
      <c r="E26" s="50">
        <v>7.5</v>
      </c>
      <c r="F26" s="30"/>
      <c r="G26" s="30"/>
      <c r="H26" s="51"/>
      <c r="I26" s="52"/>
      <c r="J26" s="53"/>
    </row>
    <row r="27" spans="1:13" ht="15.75" thickBot="1">
      <c r="A27" s="30"/>
      <c r="B27" s="47" t="s">
        <v>36</v>
      </c>
      <c r="C27" s="48">
        <v>12.375</v>
      </c>
      <c r="D27" s="49">
        <v>6.1875</v>
      </c>
      <c r="E27" s="50">
        <v>9</v>
      </c>
      <c r="F27" s="30"/>
      <c r="G27" s="30"/>
      <c r="H27" s="51"/>
      <c r="I27" s="52"/>
      <c r="J27" s="53"/>
      <c r="M27" s="61"/>
    </row>
    <row r="28" spans="1:13">
      <c r="A28" s="30"/>
      <c r="B28" s="47" t="s">
        <v>37</v>
      </c>
      <c r="C28" s="48">
        <v>13.5</v>
      </c>
      <c r="D28" s="49">
        <v>6.75</v>
      </c>
      <c r="E28" s="50">
        <v>7.875</v>
      </c>
      <c r="F28" s="30"/>
      <c r="G28" s="195" t="s">
        <v>65</v>
      </c>
      <c r="H28" s="190"/>
      <c r="I28" s="190"/>
      <c r="J28" s="190"/>
      <c r="K28" s="191"/>
    </row>
    <row r="29" spans="1:13" ht="15.75" thickBot="1">
      <c r="A29" s="30"/>
      <c r="B29" s="57" t="s">
        <v>38</v>
      </c>
      <c r="C29" s="58">
        <v>12</v>
      </c>
      <c r="D29" s="59">
        <v>6.75</v>
      </c>
      <c r="E29" s="60">
        <v>9</v>
      </c>
      <c r="F29" s="30"/>
      <c r="G29" s="192"/>
      <c r="H29" s="193"/>
      <c r="I29" s="193"/>
      <c r="J29" s="193"/>
      <c r="K29" s="194"/>
    </row>
    <row r="30" spans="1:13">
      <c r="A30" s="30"/>
      <c r="B30" s="30"/>
      <c r="C30" s="30"/>
      <c r="D30" s="30"/>
      <c r="E30" s="30"/>
      <c r="F30" s="30"/>
      <c r="G30" s="30"/>
    </row>
    <row r="31" spans="1:13" ht="15.75" thickBo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ht="21.75" thickBot="1">
      <c r="A32" s="30"/>
      <c r="B32" s="1" t="s">
        <v>0</v>
      </c>
      <c r="C32" s="2"/>
      <c r="D32" s="2"/>
      <c r="E32" s="2"/>
      <c r="F32" s="2"/>
      <c r="G32" s="3" t="s">
        <v>1</v>
      </c>
      <c r="H32" s="2"/>
      <c r="I32" s="2"/>
      <c r="J32" s="2"/>
      <c r="K32" s="2"/>
      <c r="L32" s="2"/>
      <c r="M32" s="4"/>
    </row>
    <row r="33" spans="1:13">
      <c r="A33" s="164"/>
      <c r="B33" s="163" t="s">
        <v>2</v>
      </c>
      <c r="C33" s="182">
        <f>C3</f>
        <v>1357410</v>
      </c>
      <c r="D33" s="151">
        <f t="shared" ref="D33:E33" si="1">D3</f>
        <v>452470</v>
      </c>
      <c r="E33" s="182">
        <f t="shared" si="1"/>
        <v>3619760</v>
      </c>
      <c r="F33" s="151">
        <v>45247</v>
      </c>
      <c r="G33" s="186">
        <v>0</v>
      </c>
      <c r="H33" s="150">
        <f t="shared" ref="H33:K41" si="2">H3/1000000</f>
        <v>4.5247000000000002</v>
      </c>
      <c r="I33" s="170">
        <f t="shared" si="2"/>
        <v>13.5741</v>
      </c>
      <c r="J33" s="150">
        <f t="shared" si="2"/>
        <v>4.5247000000000002</v>
      </c>
      <c r="K33" s="170">
        <f t="shared" si="2"/>
        <v>9.0494000000000003</v>
      </c>
      <c r="L33" s="170">
        <f>L3/100000</f>
        <v>6.7870499999999998</v>
      </c>
      <c r="M33" s="152" t="s">
        <v>3</v>
      </c>
    </row>
    <row r="34" spans="1:13">
      <c r="A34" s="164"/>
      <c r="B34" s="172" t="s">
        <v>4</v>
      </c>
      <c r="C34" s="156">
        <f t="shared" ref="C34:E34" si="3">C4</f>
        <v>452470</v>
      </c>
      <c r="D34" s="156">
        <f t="shared" si="3"/>
        <v>904940</v>
      </c>
      <c r="E34" s="156">
        <f t="shared" si="3"/>
        <v>1357410</v>
      </c>
      <c r="F34" s="173">
        <v>45247</v>
      </c>
      <c r="G34" s="187">
        <v>0</v>
      </c>
      <c r="H34" s="155">
        <f t="shared" si="2"/>
        <v>2.2623000000000002</v>
      </c>
      <c r="I34" s="155">
        <f t="shared" si="2"/>
        <v>4.5247000000000002</v>
      </c>
      <c r="J34" s="171">
        <f t="shared" si="2"/>
        <v>9.0494000000000003</v>
      </c>
      <c r="K34" s="171">
        <f t="shared" si="2"/>
        <v>13.5741</v>
      </c>
      <c r="L34" s="171">
        <f t="shared" ref="L34:L41" si="4">L4/100000</f>
        <v>11.31175</v>
      </c>
      <c r="M34" s="157" t="s">
        <v>5</v>
      </c>
    </row>
    <row r="35" spans="1:13">
      <c r="A35" s="164"/>
      <c r="B35" s="174" t="s">
        <v>6</v>
      </c>
      <c r="C35" s="184">
        <f t="shared" ref="C35:E35" si="5">C5</f>
        <v>1809880</v>
      </c>
      <c r="D35" s="180">
        <f t="shared" si="5"/>
        <v>2262350</v>
      </c>
      <c r="E35" s="180">
        <f t="shared" si="5"/>
        <v>2262350</v>
      </c>
      <c r="F35" s="177">
        <v>45247</v>
      </c>
      <c r="G35" s="186">
        <v>0</v>
      </c>
      <c r="H35" s="170">
        <f t="shared" si="2"/>
        <v>15.836449999999999</v>
      </c>
      <c r="I35" s="150">
        <f t="shared" si="2"/>
        <v>3.1672899999999999</v>
      </c>
      <c r="J35" s="150">
        <f t="shared" si="2"/>
        <v>2.2623000000000002</v>
      </c>
      <c r="K35" s="150">
        <f t="shared" si="2"/>
        <v>2.2623000000000002</v>
      </c>
      <c r="L35" s="150">
        <f t="shared" si="4"/>
        <v>4.5247000000000002</v>
      </c>
      <c r="M35" s="152" t="s">
        <v>7</v>
      </c>
    </row>
    <row r="36" spans="1:13">
      <c r="A36" s="164"/>
      <c r="B36" s="172" t="s">
        <v>8</v>
      </c>
      <c r="C36" s="183">
        <f t="shared" ref="C36:E36" si="6">C6</f>
        <v>3619760</v>
      </c>
      <c r="D36" s="183">
        <f t="shared" si="6"/>
        <v>7239520</v>
      </c>
      <c r="E36" s="183">
        <f t="shared" si="6"/>
        <v>3619760</v>
      </c>
      <c r="F36" s="173">
        <v>45247</v>
      </c>
      <c r="G36" s="187">
        <v>0</v>
      </c>
      <c r="H36" s="155">
        <f t="shared" si="2"/>
        <v>6.7870499999999998</v>
      </c>
      <c r="I36" s="171">
        <f t="shared" si="2"/>
        <v>18.098800000000001</v>
      </c>
      <c r="J36" s="171">
        <f t="shared" si="2"/>
        <v>6.7870499999999998</v>
      </c>
      <c r="K36" s="155">
        <f t="shared" si="2"/>
        <v>4.5247000000000002</v>
      </c>
      <c r="L36" s="155">
        <f t="shared" si="4"/>
        <v>4.5247000000000002</v>
      </c>
      <c r="M36" s="158" t="s">
        <v>9</v>
      </c>
    </row>
    <row r="37" spans="1:13">
      <c r="A37" s="164"/>
      <c r="B37" s="174" t="s">
        <v>10</v>
      </c>
      <c r="C37" s="180">
        <f t="shared" ref="C37:E37" si="7">C7</f>
        <v>904920</v>
      </c>
      <c r="D37" s="180">
        <f t="shared" si="7"/>
        <v>1357380</v>
      </c>
      <c r="E37" s="180">
        <f t="shared" si="7"/>
        <v>1357380</v>
      </c>
      <c r="F37" s="177">
        <v>22623</v>
      </c>
      <c r="G37" s="186">
        <v>1</v>
      </c>
      <c r="H37" s="150">
        <f t="shared" si="2"/>
        <v>2.2623000000000001E-2</v>
      </c>
      <c r="I37" s="150">
        <f t="shared" si="2"/>
        <v>0.22622999999999999</v>
      </c>
      <c r="J37" s="150">
        <f t="shared" si="2"/>
        <v>0.11311499999999999</v>
      </c>
      <c r="K37" s="150">
        <f t="shared" si="2"/>
        <v>0.158361</v>
      </c>
      <c r="L37" s="150">
        <f t="shared" si="4"/>
        <v>0</v>
      </c>
      <c r="M37" s="159" t="s">
        <v>3</v>
      </c>
    </row>
    <row r="38" spans="1:13">
      <c r="A38" s="165"/>
      <c r="B38" s="172" t="s">
        <v>11</v>
      </c>
      <c r="C38" s="156">
        <f t="shared" ref="C38:E38" si="8">C8</f>
        <v>1131100</v>
      </c>
      <c r="D38" s="156">
        <f t="shared" si="8"/>
        <v>1131100</v>
      </c>
      <c r="E38" s="156">
        <f t="shared" si="8"/>
        <v>3393300</v>
      </c>
      <c r="F38" s="173">
        <v>11311</v>
      </c>
      <c r="G38" s="187">
        <v>3</v>
      </c>
      <c r="H38" s="171">
        <f t="shared" si="2"/>
        <v>10.1799</v>
      </c>
      <c r="I38" s="155">
        <f t="shared" si="2"/>
        <v>2.2622</v>
      </c>
      <c r="J38" s="155">
        <f t="shared" si="2"/>
        <v>3.3933</v>
      </c>
      <c r="K38" s="155">
        <f t="shared" si="2"/>
        <v>3.3933</v>
      </c>
      <c r="L38" s="171">
        <f t="shared" si="4"/>
        <v>9.0488</v>
      </c>
      <c r="M38" s="160" t="s">
        <v>12</v>
      </c>
    </row>
    <row r="39" spans="1:13">
      <c r="A39" s="165"/>
      <c r="B39" s="175" t="s">
        <v>13</v>
      </c>
      <c r="C39" s="180">
        <f t="shared" ref="C39:E39" si="9">C9</f>
        <v>754100</v>
      </c>
      <c r="D39" s="180">
        <f t="shared" si="9"/>
        <v>2262300</v>
      </c>
      <c r="E39" s="184">
        <f t="shared" si="9"/>
        <v>3770500</v>
      </c>
      <c r="F39" s="178">
        <v>7541</v>
      </c>
      <c r="G39" s="188">
        <v>1</v>
      </c>
      <c r="H39" s="161">
        <f t="shared" si="2"/>
        <v>4.5246000000000004</v>
      </c>
      <c r="I39" s="196">
        <f t="shared" si="2"/>
        <v>11.311500000000001</v>
      </c>
      <c r="J39" s="196">
        <f t="shared" si="2"/>
        <v>7.5410000000000004</v>
      </c>
      <c r="K39" s="196">
        <f t="shared" si="2"/>
        <v>7.5410000000000004</v>
      </c>
      <c r="L39" s="161">
        <f t="shared" si="4"/>
        <v>3.7705000000000002</v>
      </c>
      <c r="M39" s="162" t="s">
        <v>9</v>
      </c>
    </row>
    <row r="40" spans="1:13">
      <c r="A40" s="165"/>
      <c r="B40" s="172" t="s">
        <v>14</v>
      </c>
      <c r="C40" s="156">
        <f t="shared" ref="C40:E40" si="10">C10</f>
        <v>904900</v>
      </c>
      <c r="D40" s="183">
        <f t="shared" si="10"/>
        <v>4524500</v>
      </c>
      <c r="E40" s="156">
        <f t="shared" si="10"/>
        <v>1809800</v>
      </c>
      <c r="F40" s="173">
        <v>9049</v>
      </c>
      <c r="G40" s="187">
        <v>2</v>
      </c>
      <c r="H40" s="155">
        <f t="shared" si="2"/>
        <v>0.90490000000000004</v>
      </c>
      <c r="I40" s="155">
        <f t="shared" si="2"/>
        <v>0.90490000000000004</v>
      </c>
      <c r="J40" s="155">
        <f t="shared" si="2"/>
        <v>1.8098000000000001</v>
      </c>
      <c r="K40" s="155">
        <f t="shared" si="2"/>
        <v>0.18098</v>
      </c>
      <c r="L40" s="155">
        <f t="shared" si="4"/>
        <v>0</v>
      </c>
      <c r="M40" s="160" t="s">
        <v>15</v>
      </c>
    </row>
    <row r="41" spans="1:13" ht="15.75" thickBot="1">
      <c r="B41" s="176" t="s">
        <v>16</v>
      </c>
      <c r="C41" s="181">
        <f t="shared" ref="C41:E41" si="11">C11</f>
        <v>1131000</v>
      </c>
      <c r="D41" s="185">
        <f t="shared" si="11"/>
        <v>3393000</v>
      </c>
      <c r="E41" s="181">
        <f t="shared" si="11"/>
        <v>1131000</v>
      </c>
      <c r="F41" s="179">
        <v>5655</v>
      </c>
      <c r="G41" s="189">
        <v>7</v>
      </c>
      <c r="H41" s="153">
        <f t="shared" si="2"/>
        <v>2.8275000000000001</v>
      </c>
      <c r="I41" s="153">
        <f t="shared" si="2"/>
        <v>2.262</v>
      </c>
      <c r="J41" s="153">
        <f t="shared" si="2"/>
        <v>0.5655</v>
      </c>
      <c r="K41" s="153">
        <f t="shared" si="2"/>
        <v>1.131</v>
      </c>
      <c r="L41" s="153">
        <f t="shared" si="4"/>
        <v>0</v>
      </c>
      <c r="M41" s="154" t="s">
        <v>17</v>
      </c>
    </row>
    <row r="42" spans="1:1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>
      <c r="B46" s="30"/>
      <c r="C46" s="30"/>
      <c r="D46" s="30"/>
      <c r="E46" s="30"/>
    </row>
  </sheetData>
  <mergeCells count="3">
    <mergeCell ref="B14:B15"/>
    <mergeCell ref="C14:C15"/>
    <mergeCell ref="G28:K29"/>
  </mergeCells>
  <conditionalFormatting sqref="B18:B29">
    <cfRule type="expression" dxfId="27" priority="26" stopIfTrue="1">
      <formula>NOT(MOD(ROW(),2))</formula>
    </cfRule>
    <cfRule type="expression" dxfId="26" priority="27" stopIfTrue="1">
      <formula>MOD(ROW(),2)</formula>
    </cfRule>
  </conditionalFormatting>
  <conditionalFormatting sqref="C18:E29">
    <cfRule type="expression" dxfId="25" priority="23" stopIfTrue="1">
      <formula>NOT(MOD(ROW(),2))</formula>
    </cfRule>
    <cfRule type="expression" dxfId="24" priority="24" stopIfTrue="1">
      <formula>MOD(ROW(),2)</formula>
    </cfRule>
    <cfRule type="expression" dxfId="23" priority="25" stopIfTrue="1">
      <formula>")mod(ligne();2)"</formula>
    </cfRule>
  </conditionalFormatting>
  <conditionalFormatting sqref="A1:A1048576 B2:F16 N1:IV1048576 G1:J13 B17:E31 F29:F30 F46:M65536 B47:E65536 H15:J27 L1:M30 K1:K27 G15:G28 G30:K30">
    <cfRule type="containsBlanks" priority="22" stopIfTrue="1">
      <formula>LEN(TRIM(A1))=0</formula>
    </cfRule>
  </conditionalFormatting>
  <conditionalFormatting sqref="A1:A1048576 N1:IV1048576 G1:J13 F46:M65536 B47:E65536 F1:F30 B1:E31 L1:M30 K1:K27 H15:J27 G15:G28 G30:K30">
    <cfRule type="containsBlanks" dxfId="22" priority="21" stopIfTrue="1">
      <formula>LEN(TRIM(A1))=0</formula>
    </cfRule>
  </conditionalFormatting>
  <conditionalFormatting sqref="C2:M2">
    <cfRule type="containsBlanks" dxfId="21" priority="20" stopIfTrue="1">
      <formula>LEN(TRIM(C2))=0</formula>
    </cfRule>
  </conditionalFormatting>
  <conditionalFormatting sqref="H14:J14">
    <cfRule type="containsBlanks" priority="19" stopIfTrue="1">
      <formula>LEN(TRIM(H14))=0</formula>
    </cfRule>
  </conditionalFormatting>
  <conditionalFormatting sqref="H14:J14">
    <cfRule type="containsBlanks" dxfId="20" priority="18" stopIfTrue="1">
      <formula>LEN(TRIM(H14))=0</formula>
    </cfRule>
  </conditionalFormatting>
  <conditionalFormatting sqref="H14:J14">
    <cfRule type="containsBlanks" dxfId="19" priority="17" stopIfTrue="1">
      <formula>LEN(TRIM(H14))=0</formula>
    </cfRule>
  </conditionalFormatting>
  <conditionalFormatting sqref="H21:J21">
    <cfRule type="containsBlanks" priority="16" stopIfTrue="1">
      <formula>LEN(TRIM(H21))=0</formula>
    </cfRule>
  </conditionalFormatting>
  <conditionalFormatting sqref="H21:J21">
    <cfRule type="containsBlanks" dxfId="18" priority="15" stopIfTrue="1">
      <formula>LEN(TRIM(H21))=0</formula>
    </cfRule>
  </conditionalFormatting>
  <conditionalFormatting sqref="H21:J21">
    <cfRule type="containsBlanks" dxfId="17" priority="14" stopIfTrue="1">
      <formula>LEN(TRIM(H21))=0</formula>
    </cfRule>
  </conditionalFormatting>
  <conditionalFormatting sqref="B32:M41">
    <cfRule type="containsBlanks" priority="13" stopIfTrue="1">
      <formula>LEN(TRIM(B32))=0</formula>
    </cfRule>
  </conditionalFormatting>
  <conditionalFormatting sqref="B32:M41">
    <cfRule type="containsBlanks" dxfId="16" priority="12" stopIfTrue="1">
      <formula>LEN(TRIM(B32))=0</formula>
    </cfRule>
  </conditionalFormatting>
  <conditionalFormatting sqref="C32:M32">
    <cfRule type="containsBlanks" dxfId="15" priority="11" stopIfTrue="1">
      <formula>LEN(TRIM(C32))=0</formula>
    </cfRule>
  </conditionalFormatting>
  <conditionalFormatting sqref="C20:E20">
    <cfRule type="expression" dxfId="14" priority="8" stopIfTrue="1">
      <formula>NOT(MOD(ROW(),2))</formula>
    </cfRule>
    <cfRule type="expression" dxfId="13" priority="9" stopIfTrue="1">
      <formula>MOD(ROW(),2)</formula>
    </cfRule>
    <cfRule type="expression" dxfId="12" priority="10" stopIfTrue="1">
      <formula>")mod(ligne();2)"</formula>
    </cfRule>
  </conditionalFormatting>
  <conditionalFormatting sqref="C20:E20">
    <cfRule type="containsBlanks" priority="7" stopIfTrue="1">
      <formula>LEN(TRIM(C20))=0</formula>
    </cfRule>
  </conditionalFormatting>
  <conditionalFormatting sqref="C20:E20">
    <cfRule type="containsBlanks" dxfId="11" priority="6" stopIfTrue="1">
      <formula>LEN(TRIM(C20))=0</formula>
    </cfRule>
  </conditionalFormatting>
  <conditionalFormatting sqref="C18:E18">
    <cfRule type="expression" dxfId="7" priority="3" stopIfTrue="1">
      <formula>NOT(MOD(ROW(),2))</formula>
    </cfRule>
    <cfRule type="expression" dxfId="6" priority="4" stopIfTrue="1">
      <formula>MOD(ROW(),2)</formula>
    </cfRule>
    <cfRule type="expression" dxfId="5" priority="5" stopIfTrue="1">
      <formula>")mod(ligne();2)"</formula>
    </cfRule>
  </conditionalFormatting>
  <conditionalFormatting sqref="C18:E18">
    <cfRule type="containsBlanks" priority="2" stopIfTrue="1">
      <formula>LEN(TRIM(C18))=0</formula>
    </cfRule>
  </conditionalFormatting>
  <conditionalFormatting sqref="C18:E18">
    <cfRule type="containsBlanks" dxfId="1" priority="1" stopIfTrue="1">
      <formula>LEN(TRIM(C18))=0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A56"/>
  <sheetViews>
    <sheetView workbookViewId="0">
      <selection activeCell="G29" sqref="G29"/>
    </sheetView>
  </sheetViews>
  <sheetFormatPr baseColWidth="10" defaultRowHeight="15"/>
  <cols>
    <col min="2" max="2" width="14.140625" bestFit="1" customWidth="1"/>
    <col min="8" max="27" width="11.42578125" style="61"/>
  </cols>
  <sheetData>
    <row r="1" spans="2:7" s="61" customFormat="1" ht="15.75" thickBot="1">
      <c r="B1"/>
      <c r="C1"/>
      <c r="D1"/>
      <c r="E1"/>
      <c r="F1"/>
      <c r="G1"/>
    </row>
    <row r="2" spans="2:7" s="61" customFormat="1" ht="15.75" thickBot="1">
      <c r="B2" s="78" t="s">
        <v>49</v>
      </c>
      <c r="C2" s="77"/>
      <c r="D2"/>
      <c r="E2"/>
      <c r="F2"/>
      <c r="G2"/>
    </row>
    <row r="3" spans="2:7" s="61" customFormat="1" ht="21.75" thickBot="1">
      <c r="B3" s="76" t="s">
        <v>0</v>
      </c>
      <c r="C3" s="75"/>
      <c r="D3" s="75"/>
      <c r="E3" s="75"/>
      <c r="F3" s="75"/>
      <c r="G3" s="74"/>
    </row>
    <row r="4" spans="2:7" s="61" customFormat="1" ht="15.75" thickTop="1">
      <c r="B4" s="7" t="s">
        <v>8</v>
      </c>
      <c r="C4" s="72" t="s">
        <v>46</v>
      </c>
      <c r="D4" s="71" t="s">
        <v>47</v>
      </c>
      <c r="E4" s="73" t="s">
        <v>46</v>
      </c>
      <c r="F4" s="73" t="s">
        <v>41</v>
      </c>
      <c r="G4" s="70">
        <v>452470</v>
      </c>
    </row>
    <row r="5" spans="2:7" s="61" customFormat="1">
      <c r="B5" s="5" t="s">
        <v>2</v>
      </c>
      <c r="C5" s="68" t="s">
        <v>41</v>
      </c>
      <c r="D5" s="67" t="s">
        <v>43</v>
      </c>
      <c r="E5" s="69" t="s">
        <v>41</v>
      </c>
      <c r="F5" s="69" t="s">
        <v>42</v>
      </c>
      <c r="G5" s="66">
        <v>678705</v>
      </c>
    </row>
    <row r="6" spans="2:7" s="61" customFormat="1" ht="15.75" thickBot="1">
      <c r="B6" s="65" t="s">
        <v>13</v>
      </c>
      <c r="C6" s="64" t="s">
        <v>41</v>
      </c>
      <c r="D6" s="63" t="s">
        <v>40</v>
      </c>
      <c r="E6" s="79" t="s">
        <v>39</v>
      </c>
      <c r="F6" s="79" t="s">
        <v>39</v>
      </c>
      <c r="G6" s="62">
        <v>377050</v>
      </c>
    </row>
    <row r="7" spans="2:7" s="61" customFormat="1" ht="15.75" thickBot="1"/>
    <row r="8" spans="2:7" s="61" customFormat="1" ht="15.75" thickBot="1">
      <c r="B8" s="78" t="s">
        <v>48</v>
      </c>
      <c r="C8" s="77"/>
    </row>
    <row r="9" spans="2:7" s="61" customFormat="1" ht="21.75" thickBot="1">
      <c r="B9" s="76" t="s">
        <v>0</v>
      </c>
      <c r="C9" s="75"/>
      <c r="D9" s="75"/>
      <c r="E9" s="75"/>
      <c r="F9" s="75"/>
      <c r="G9" s="74"/>
    </row>
    <row r="10" spans="2:7" s="61" customFormat="1" ht="15.75" thickTop="1">
      <c r="B10" s="7" t="s">
        <v>4</v>
      </c>
      <c r="C10" s="73" t="s">
        <v>44</v>
      </c>
      <c r="D10" s="73" t="s">
        <v>41</v>
      </c>
      <c r="E10" s="71" t="s">
        <v>42</v>
      </c>
      <c r="F10" s="73" t="s">
        <v>43</v>
      </c>
      <c r="G10" s="70">
        <v>1131175</v>
      </c>
    </row>
    <row r="11" spans="2:7" s="61" customFormat="1">
      <c r="B11" s="5" t="s">
        <v>13</v>
      </c>
      <c r="C11" s="68" t="s">
        <v>41</v>
      </c>
      <c r="D11" s="68" t="s">
        <v>40</v>
      </c>
      <c r="E11" s="67" t="s">
        <v>39</v>
      </c>
      <c r="F11" s="69" t="s">
        <v>39</v>
      </c>
      <c r="G11" s="66">
        <v>377050</v>
      </c>
    </row>
    <row r="12" spans="2:7" s="61" customFormat="1" ht="15.75" thickBot="1">
      <c r="B12" s="65" t="s">
        <v>8</v>
      </c>
      <c r="C12" s="79" t="s">
        <v>46</v>
      </c>
      <c r="D12" s="79" t="s">
        <v>47</v>
      </c>
      <c r="E12" s="63" t="s">
        <v>46</v>
      </c>
      <c r="F12" s="79" t="s">
        <v>41</v>
      </c>
      <c r="G12" s="62">
        <v>452470</v>
      </c>
    </row>
    <row r="13" spans="2:7" s="61" customFormat="1" ht="15.75" thickBot="1"/>
    <row r="14" spans="2:7" s="61" customFormat="1" ht="15.75" thickBot="1">
      <c r="B14" s="78" t="s">
        <v>45</v>
      </c>
      <c r="C14" s="77"/>
    </row>
    <row r="15" spans="2:7" s="61" customFormat="1" ht="21.75" thickBot="1">
      <c r="B15" s="76" t="s">
        <v>0</v>
      </c>
      <c r="C15" s="75"/>
      <c r="D15" s="75"/>
      <c r="E15" s="75"/>
      <c r="F15" s="75"/>
      <c r="G15" s="74"/>
    </row>
    <row r="16" spans="2:7" s="61" customFormat="1" ht="15.75" thickTop="1">
      <c r="B16" s="7" t="s">
        <v>4</v>
      </c>
      <c r="C16" s="73" t="s">
        <v>44</v>
      </c>
      <c r="D16" s="73" t="s">
        <v>41</v>
      </c>
      <c r="E16" s="72" t="s">
        <v>42</v>
      </c>
      <c r="F16" s="71" t="s">
        <v>43</v>
      </c>
      <c r="G16" s="70">
        <v>1131175</v>
      </c>
    </row>
    <row r="17" spans="2:7" s="61" customFormat="1">
      <c r="B17" s="5" t="s">
        <v>2</v>
      </c>
      <c r="C17" s="69" t="s">
        <v>41</v>
      </c>
      <c r="D17" s="69" t="s">
        <v>43</v>
      </c>
      <c r="E17" s="68" t="s">
        <v>41</v>
      </c>
      <c r="F17" s="67" t="s">
        <v>42</v>
      </c>
      <c r="G17" s="66">
        <v>678705</v>
      </c>
    </row>
    <row r="18" spans="2:7" s="61" customFormat="1" ht="15.75" thickBot="1">
      <c r="B18" s="65" t="s">
        <v>13</v>
      </c>
      <c r="C18" s="64" t="s">
        <v>41</v>
      </c>
      <c r="D18" s="64" t="s">
        <v>40</v>
      </c>
      <c r="E18" s="64" t="s">
        <v>39</v>
      </c>
      <c r="F18" s="63" t="s">
        <v>39</v>
      </c>
      <c r="G18" s="62">
        <v>377050</v>
      </c>
    </row>
    <row r="19" spans="2:7" s="61" customFormat="1"/>
    <row r="20" spans="2:7" s="61" customFormat="1"/>
    <row r="21" spans="2:7" s="61" customFormat="1"/>
    <row r="22" spans="2:7" s="61" customFormat="1"/>
    <row r="23" spans="2:7" s="61" customFormat="1"/>
    <row r="24" spans="2:7" s="61" customFormat="1"/>
    <row r="25" spans="2:7" s="61" customFormat="1"/>
    <row r="26" spans="2:7" s="61" customFormat="1"/>
    <row r="27" spans="2:7" s="61" customFormat="1"/>
    <row r="28" spans="2:7" s="61" customFormat="1"/>
    <row r="29" spans="2:7" s="61" customFormat="1"/>
    <row r="30" spans="2:7" s="61" customFormat="1"/>
    <row r="31" spans="2:7" s="61" customFormat="1"/>
    <row r="32" spans="2:7" s="61" customFormat="1"/>
    <row r="33" s="61" customFormat="1"/>
    <row r="34" s="61" customFormat="1"/>
    <row r="35" s="61" customFormat="1"/>
    <row r="36" s="61" customFormat="1"/>
    <row r="37" s="61" customFormat="1"/>
    <row r="38" s="61" customFormat="1"/>
    <row r="39" s="61" customFormat="1"/>
    <row r="40" s="61" customFormat="1"/>
    <row r="41" s="61" customFormat="1"/>
    <row r="42" s="61" customFormat="1"/>
    <row r="43" s="61" customFormat="1"/>
    <row r="44" s="61" customFormat="1"/>
    <row r="45" s="61" customFormat="1"/>
    <row r="46" s="61" customFormat="1"/>
    <row r="47" s="61" customFormat="1"/>
    <row r="48" s="61" customFormat="1"/>
    <row r="49" s="61" customFormat="1"/>
    <row r="50" s="61" customFormat="1"/>
    <row r="51" s="61" customFormat="1"/>
    <row r="52" s="61" customFormat="1"/>
    <row r="53" s="61" customFormat="1"/>
    <row r="54" s="61" customFormat="1"/>
    <row r="55" s="61" customFormat="1"/>
    <row r="56" s="61" customFormat="1"/>
  </sheetData>
  <mergeCells count="3">
    <mergeCell ref="B2:C2"/>
    <mergeCell ref="B8:C8"/>
    <mergeCell ref="B14:C14"/>
  </mergeCells>
  <conditionalFormatting sqref="A1:XFD1048576">
    <cfRule type="containsBlanks" dxfId="44" priority="8" stopIfTrue="1">
      <formula>LEN(TRIM(A1))=0</formula>
    </cfRule>
  </conditionalFormatting>
  <conditionalFormatting sqref="C3:G3">
    <cfRule type="containsBlanks" dxfId="43" priority="7" stopIfTrue="1">
      <formula>LEN(TRIM(C3))=0</formula>
    </cfRule>
  </conditionalFormatting>
  <conditionalFormatting sqref="B9:G12">
    <cfRule type="containsBlanks" dxfId="42" priority="6" stopIfTrue="1">
      <formula>LEN(TRIM(B9))=0</formula>
    </cfRule>
  </conditionalFormatting>
  <conditionalFormatting sqref="C9:G9">
    <cfRule type="containsBlanks" dxfId="41" priority="5" stopIfTrue="1">
      <formula>LEN(TRIM(C9))=0</formula>
    </cfRule>
  </conditionalFormatting>
  <conditionalFormatting sqref="C9:G9">
    <cfRule type="containsBlanks" dxfId="40" priority="4" stopIfTrue="1">
      <formula>LEN(TRIM(C9))=0</formula>
    </cfRule>
  </conditionalFormatting>
  <conditionalFormatting sqref="B15:G18">
    <cfRule type="containsBlanks" dxfId="39" priority="3" stopIfTrue="1">
      <formula>LEN(TRIM(B15))=0</formula>
    </cfRule>
  </conditionalFormatting>
  <conditionalFormatting sqref="C15:G15">
    <cfRule type="containsBlanks" dxfId="38" priority="2" stopIfTrue="1">
      <formula>LEN(TRIM(C15))=0</formula>
    </cfRule>
  </conditionalFormatting>
  <conditionalFormatting sqref="C15:G15">
    <cfRule type="containsBlanks" dxfId="37" priority="1" stopIfTrue="1">
      <formula>LEN(TRIM(C15))=0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27"/>
  <sheetViews>
    <sheetView tabSelected="1" workbookViewId="0">
      <selection activeCell="G29" sqref="G29"/>
    </sheetView>
  </sheetViews>
  <sheetFormatPr baseColWidth="10" defaultRowHeight="15"/>
  <cols>
    <col min="1" max="1" width="11.42578125" style="61"/>
    <col min="7" max="8" width="12.140625" customWidth="1"/>
    <col min="10" max="10" width="12.85546875" customWidth="1"/>
    <col min="12" max="12" width="12.85546875" customWidth="1"/>
    <col min="13" max="24" width="11.42578125" style="61"/>
  </cols>
  <sheetData>
    <row r="1" spans="2:12" s="61" customFormat="1" ht="15.75" thickBot="1"/>
    <row r="2" spans="2:12">
      <c r="B2" s="80" t="s">
        <v>50</v>
      </c>
      <c r="C2" s="81"/>
      <c r="D2" s="82" t="s">
        <v>51</v>
      </c>
      <c r="E2" s="83"/>
      <c r="F2" s="83"/>
      <c r="G2" s="83"/>
      <c r="H2" s="83"/>
      <c r="I2" s="83"/>
      <c r="J2" s="83"/>
      <c r="K2" s="83"/>
      <c r="L2" s="84"/>
    </row>
    <row r="3" spans="2:12" ht="15.75" thickBot="1">
      <c r="B3" s="85"/>
      <c r="C3" s="86"/>
      <c r="D3" s="87"/>
      <c r="E3" s="88"/>
      <c r="F3" s="88"/>
      <c r="G3" s="88"/>
      <c r="H3" s="88"/>
      <c r="I3" s="88"/>
      <c r="J3" s="88"/>
      <c r="K3" s="88"/>
      <c r="L3" s="89"/>
    </row>
    <row r="4" spans="2:12" ht="22.5" customHeight="1">
      <c r="B4" s="90" t="s">
        <v>52</v>
      </c>
      <c r="C4" s="91" t="s">
        <v>53</v>
      </c>
      <c r="D4" s="92" t="s">
        <v>54</v>
      </c>
      <c r="E4" s="93" t="s">
        <v>55</v>
      </c>
      <c r="F4" s="94" t="s">
        <v>56</v>
      </c>
      <c r="G4" s="95" t="s">
        <v>57</v>
      </c>
      <c r="H4" s="96" t="s">
        <v>58</v>
      </c>
      <c r="I4" s="97" t="s">
        <v>59</v>
      </c>
      <c r="J4" s="98" t="s">
        <v>60</v>
      </c>
      <c r="K4" s="99" t="s">
        <v>61</v>
      </c>
      <c r="L4" s="100" t="s">
        <v>62</v>
      </c>
    </row>
    <row r="5" spans="2:12">
      <c r="B5" s="101">
        <v>0</v>
      </c>
      <c r="C5" s="102">
        <v>1</v>
      </c>
      <c r="D5" s="103">
        <v>3.1249999999999997E-3</v>
      </c>
      <c r="E5" s="104">
        <v>2.4305555555555556E-3</v>
      </c>
      <c r="F5" s="104">
        <v>2.7777777777777779E-3</v>
      </c>
      <c r="G5" s="104">
        <v>6.2499999999999995E-3</v>
      </c>
      <c r="H5" s="104">
        <v>3.472222222222222E-3</v>
      </c>
      <c r="I5" s="104">
        <v>1.4583333333333332E-2</v>
      </c>
      <c r="J5" s="104">
        <v>2.0833333333333332E-2</v>
      </c>
      <c r="K5" s="104">
        <v>4.8611111111111112E-2</v>
      </c>
      <c r="L5" s="105">
        <v>6.9444444444444434E-2</v>
      </c>
    </row>
    <row r="6" spans="2:12">
      <c r="B6" s="106">
        <v>1</v>
      </c>
      <c r="C6" s="107">
        <v>0.8</v>
      </c>
      <c r="D6" s="108">
        <v>2.5462962962962961E-3</v>
      </c>
      <c r="E6" s="109">
        <v>1.9444444444444442E-3</v>
      </c>
      <c r="F6" s="104">
        <v>2.2222222222222222E-3</v>
      </c>
      <c r="G6" s="104">
        <v>5.0000000000000001E-3</v>
      </c>
      <c r="H6" s="104">
        <v>2.7777777777777779E-3</v>
      </c>
      <c r="I6" s="104">
        <v>1.1666666666666667E-2</v>
      </c>
      <c r="J6" s="104">
        <v>1.6666666666666666E-2</v>
      </c>
      <c r="K6" s="104">
        <v>3.888888888888889E-2</v>
      </c>
      <c r="L6" s="105">
        <v>5.5555555555555552E-2</v>
      </c>
    </row>
    <row r="7" spans="2:12">
      <c r="B7" s="110">
        <v>2</v>
      </c>
      <c r="C7" s="111">
        <v>0.74</v>
      </c>
      <c r="D7" s="108">
        <v>2.3148148148148151E-3</v>
      </c>
      <c r="E7" s="109">
        <v>1.7939814814814815E-3</v>
      </c>
      <c r="F7" s="112">
        <v>2.0486111111111113E-3</v>
      </c>
      <c r="G7" s="104">
        <v>4.6180555555555558E-3</v>
      </c>
      <c r="H7" s="104">
        <v>2.5694444444444445E-3</v>
      </c>
      <c r="I7" s="104">
        <v>1.0775462962962964E-2</v>
      </c>
      <c r="J7" s="104">
        <v>1.5416666666666667E-2</v>
      </c>
      <c r="K7" s="104">
        <v>3.5972222222222218E-2</v>
      </c>
      <c r="L7" s="105">
        <v>5.1388888888888894E-2</v>
      </c>
    </row>
    <row r="8" spans="2:12">
      <c r="B8" s="110">
        <v>3</v>
      </c>
      <c r="C8" s="111">
        <v>0.69</v>
      </c>
      <c r="D8" s="108">
        <v>2.1527777777777778E-3</v>
      </c>
      <c r="E8" s="109">
        <v>1.6666666666666668E-3</v>
      </c>
      <c r="F8" s="112">
        <v>1.9097222222222222E-3</v>
      </c>
      <c r="G8" s="104">
        <v>4.3055555555555555E-3</v>
      </c>
      <c r="H8" s="104">
        <v>2.3958333333333336E-3</v>
      </c>
      <c r="I8" s="104">
        <v>1.005787037037037E-2</v>
      </c>
      <c r="J8" s="104">
        <v>1.4374999999999999E-2</v>
      </c>
      <c r="K8" s="104">
        <v>3.3541666666666664E-2</v>
      </c>
      <c r="L8" s="105">
        <v>4.7916666666666663E-2</v>
      </c>
    </row>
    <row r="9" spans="2:12">
      <c r="B9" s="113">
        <v>4</v>
      </c>
      <c r="C9" s="114">
        <v>0.65</v>
      </c>
      <c r="D9" s="108">
        <v>2.0254629629629629E-3</v>
      </c>
      <c r="E9" s="109">
        <v>1.5740740740740741E-3</v>
      </c>
      <c r="F9" s="112">
        <v>1.8055555555555557E-3</v>
      </c>
      <c r="G9" s="115">
        <v>4.0624999999999993E-3</v>
      </c>
      <c r="H9" s="104">
        <v>2.2569444444444447E-3</v>
      </c>
      <c r="I9" s="104">
        <v>9.479166666666667E-3</v>
      </c>
      <c r="J9" s="104">
        <v>1.3541666666666667E-2</v>
      </c>
      <c r="K9" s="104">
        <v>3.1597222222222221E-2</v>
      </c>
      <c r="L9" s="105">
        <v>4.5138888888888888E-2</v>
      </c>
    </row>
    <row r="10" spans="2:12">
      <c r="B10" s="116">
        <v>5</v>
      </c>
      <c r="C10" s="117">
        <v>0.6</v>
      </c>
      <c r="D10" s="108">
        <v>1.8750000000000001E-3</v>
      </c>
      <c r="E10" s="109">
        <v>1.4583333333333334E-3</v>
      </c>
      <c r="F10" s="112">
        <v>1.6666666666666668E-3</v>
      </c>
      <c r="G10" s="115">
        <v>3.7500000000000003E-3</v>
      </c>
      <c r="H10" s="118">
        <v>2.0833333333333333E-3</v>
      </c>
      <c r="I10" s="104">
        <v>8.7499999999999991E-3</v>
      </c>
      <c r="J10" s="104">
        <v>1.2499999999999999E-2</v>
      </c>
      <c r="K10" s="104">
        <v>2.9166666666666664E-2</v>
      </c>
      <c r="L10" s="105">
        <v>4.1666666666666664E-2</v>
      </c>
    </row>
    <row r="11" spans="2:12">
      <c r="B11" s="116">
        <v>6</v>
      </c>
      <c r="C11" s="117">
        <v>0.56000000000000005</v>
      </c>
      <c r="D11" s="108">
        <v>1.7476851851851852E-3</v>
      </c>
      <c r="E11" s="109">
        <v>1.3541666666666667E-3</v>
      </c>
      <c r="F11" s="112">
        <v>1.5509259259259261E-3</v>
      </c>
      <c r="G11" s="115">
        <v>3.4953703703703705E-3</v>
      </c>
      <c r="H11" s="118">
        <v>1.9444444444444442E-3</v>
      </c>
      <c r="I11" s="104">
        <v>8.1597222222222227E-3</v>
      </c>
      <c r="J11" s="104">
        <v>1.1666666666666667E-2</v>
      </c>
      <c r="K11" s="104">
        <v>2.7222222222222228E-2</v>
      </c>
      <c r="L11" s="105">
        <v>3.888888888888889E-2</v>
      </c>
    </row>
    <row r="12" spans="2:12">
      <c r="B12" s="119">
        <v>7</v>
      </c>
      <c r="C12" s="120">
        <v>0.52</v>
      </c>
      <c r="D12" s="108">
        <v>1.6203703703703703E-3</v>
      </c>
      <c r="E12" s="109">
        <v>1.261574074074074E-3</v>
      </c>
      <c r="F12" s="112">
        <v>1.4351851851851854E-3</v>
      </c>
      <c r="G12" s="115">
        <v>3.9351851851851857E-3</v>
      </c>
      <c r="H12" s="118">
        <v>1.8055555555555557E-3</v>
      </c>
      <c r="I12" s="121">
        <v>7.5810185185185182E-3</v>
      </c>
      <c r="J12" s="104">
        <v>1.0833333333333334E-2</v>
      </c>
      <c r="K12" s="104">
        <v>2.5277777777777777E-2</v>
      </c>
      <c r="L12" s="105">
        <v>3.6111111111111115E-2</v>
      </c>
    </row>
    <row r="13" spans="2:12">
      <c r="B13" s="119">
        <v>8</v>
      </c>
      <c r="C13" s="120">
        <v>0.48</v>
      </c>
      <c r="D13" s="108">
        <v>1.4930555555555556E-3</v>
      </c>
      <c r="E13" s="109">
        <v>1.1574074074074073E-3</v>
      </c>
      <c r="F13" s="112">
        <v>1.3310185185185185E-3</v>
      </c>
      <c r="G13" s="115">
        <v>2.9976851851851848E-3</v>
      </c>
      <c r="H13" s="118">
        <v>1.6666666666666668E-3</v>
      </c>
      <c r="I13" s="121">
        <v>6.9907407407407409E-3</v>
      </c>
      <c r="J13" s="104">
        <v>0.01</v>
      </c>
      <c r="K13" s="104">
        <v>2.3333333333333334E-2</v>
      </c>
      <c r="L13" s="105">
        <v>3.3333333333333333E-2</v>
      </c>
    </row>
    <row r="14" spans="2:12">
      <c r="B14" s="119">
        <v>9</v>
      </c>
      <c r="C14" s="120">
        <v>0.45</v>
      </c>
      <c r="D14" s="108">
        <v>1.4004629629629629E-3</v>
      </c>
      <c r="E14" s="109">
        <v>1.0879629629629629E-3</v>
      </c>
      <c r="F14" s="112">
        <v>1.25E-3</v>
      </c>
      <c r="G14" s="115">
        <v>2.8124999999999995E-3</v>
      </c>
      <c r="H14" s="118">
        <v>1.5624999999999999E-3</v>
      </c>
      <c r="I14" s="121">
        <v>6.5624999999999998E-3</v>
      </c>
      <c r="J14" s="104">
        <v>9.3749999999999997E-3</v>
      </c>
      <c r="K14" s="104">
        <v>2.1875000000000002E-2</v>
      </c>
      <c r="L14" s="105">
        <v>3.125E-2</v>
      </c>
    </row>
    <row r="15" spans="2:12">
      <c r="B15" s="119">
        <v>10</v>
      </c>
      <c r="C15" s="120">
        <v>0.42</v>
      </c>
      <c r="D15" s="108">
        <v>1.3078703703703705E-3</v>
      </c>
      <c r="E15" s="109">
        <v>1.0185185185185186E-3</v>
      </c>
      <c r="F15" s="112">
        <v>1.1574074074074073E-3</v>
      </c>
      <c r="G15" s="115">
        <v>2.615740740740741E-3</v>
      </c>
      <c r="H15" s="118">
        <v>1.4583333333333334E-3</v>
      </c>
      <c r="I15" s="121">
        <v>6.1111111111111114E-3</v>
      </c>
      <c r="J15" s="104">
        <v>8.7499999999999991E-3</v>
      </c>
      <c r="K15" s="104">
        <v>2.0416666666666666E-2</v>
      </c>
      <c r="L15" s="105">
        <v>2.9166666666666664E-2</v>
      </c>
    </row>
    <row r="16" spans="2:12">
      <c r="B16" s="119">
        <v>11</v>
      </c>
      <c r="C16" s="120">
        <v>0.39</v>
      </c>
      <c r="D16" s="108">
        <v>1.2152777777777778E-3</v>
      </c>
      <c r="E16" s="109">
        <v>9.3750000000000007E-4</v>
      </c>
      <c r="F16" s="112">
        <v>1.0763888888888889E-3</v>
      </c>
      <c r="G16" s="115">
        <v>2.4305555555555556E-3</v>
      </c>
      <c r="H16" s="118">
        <v>1.3541666666666667E-3</v>
      </c>
      <c r="I16" s="121">
        <v>5.687499999999999E-3</v>
      </c>
      <c r="J16" s="104">
        <v>8.1249999999999985E-3</v>
      </c>
      <c r="K16" s="104">
        <v>1.8958333333333334E-2</v>
      </c>
      <c r="L16" s="105">
        <v>2.7083333333333334E-2</v>
      </c>
    </row>
    <row r="17" spans="2:12">
      <c r="B17" s="119">
        <v>12</v>
      </c>
      <c r="C17" s="120">
        <v>0.36</v>
      </c>
      <c r="D17" s="108">
        <v>1.1226851851851851E-3</v>
      </c>
      <c r="E17" s="109">
        <v>8.6805555555555551E-4</v>
      </c>
      <c r="F17" s="112">
        <v>9.9537037037037042E-4</v>
      </c>
      <c r="G17" s="115">
        <v>2.2453703703703702E-3</v>
      </c>
      <c r="H17" s="118">
        <v>1.25E-3</v>
      </c>
      <c r="I17" s="121">
        <v>5.0416666666666674E-3</v>
      </c>
      <c r="J17" s="104">
        <v>7.5000000000000006E-3</v>
      </c>
      <c r="K17" s="104">
        <v>1.7499999999999998E-2</v>
      </c>
      <c r="L17" s="105">
        <v>2.4999999999999998E-2</v>
      </c>
    </row>
    <row r="18" spans="2:12">
      <c r="B18" s="119">
        <v>13</v>
      </c>
      <c r="C18" s="120">
        <v>0.34</v>
      </c>
      <c r="D18" s="108">
        <v>1.0532407407407407E-3</v>
      </c>
      <c r="E18" s="109">
        <v>8.2175925925925917E-4</v>
      </c>
      <c r="F18" s="112">
        <v>9.3750000000000007E-4</v>
      </c>
      <c r="G18" s="115">
        <v>2.1180555555555553E-3</v>
      </c>
      <c r="H18" s="118">
        <v>1.1805555555555556E-3</v>
      </c>
      <c r="I18" s="121">
        <v>4.9583333333333328E-3</v>
      </c>
      <c r="J18" s="104">
        <v>7.083333333333333E-3</v>
      </c>
      <c r="K18" s="104">
        <v>1.6527777777777777E-2</v>
      </c>
      <c r="L18" s="105">
        <v>2.361111111111111E-2</v>
      </c>
    </row>
    <row r="19" spans="2:12">
      <c r="B19" s="119">
        <v>14</v>
      </c>
      <c r="C19" s="120">
        <v>0.31</v>
      </c>
      <c r="D19" s="108">
        <v>9.6064814814814808E-4</v>
      </c>
      <c r="E19" s="109">
        <v>7.5231481481481471E-4</v>
      </c>
      <c r="F19" s="112">
        <v>8.564814814814815E-4</v>
      </c>
      <c r="G19" s="115">
        <v>1.9328703703703704E-3</v>
      </c>
      <c r="H19" s="118">
        <v>1.0763888888888889E-3</v>
      </c>
      <c r="I19" s="121">
        <v>4.5208333333333342E-3</v>
      </c>
      <c r="J19" s="104">
        <v>6.4583333333333333E-3</v>
      </c>
      <c r="K19" s="104">
        <v>1.5069444444444443E-2</v>
      </c>
      <c r="L19" s="105">
        <v>2.1527777777777781E-2</v>
      </c>
    </row>
    <row r="20" spans="2:12">
      <c r="B20" s="119">
        <v>15</v>
      </c>
      <c r="C20" s="120">
        <v>0.28999999999999998</v>
      </c>
      <c r="D20" s="108">
        <v>9.0277777777777784E-4</v>
      </c>
      <c r="E20" s="109">
        <v>6.9444444444444447E-4</v>
      </c>
      <c r="F20" s="112">
        <v>7.9861111111111105E-4</v>
      </c>
      <c r="G20" s="115">
        <v>1.8055555555555557E-3</v>
      </c>
      <c r="H20" s="118">
        <v>1.0069444444444444E-3</v>
      </c>
      <c r="I20" s="121">
        <v>4.2291666666666667E-3</v>
      </c>
      <c r="J20" s="104">
        <v>6.0416666666666665E-3</v>
      </c>
      <c r="K20" s="104">
        <v>1.4097222222222221E-2</v>
      </c>
      <c r="L20" s="105">
        <v>2.013888888888889E-2</v>
      </c>
    </row>
    <row r="21" spans="2:12">
      <c r="B21" s="122">
        <v>16</v>
      </c>
      <c r="C21" s="123">
        <v>0.27</v>
      </c>
      <c r="D21" s="108">
        <v>8.3333333333333339E-4</v>
      </c>
      <c r="E21" s="109">
        <v>6.4814814814814813E-4</v>
      </c>
      <c r="F21" s="112">
        <v>7.407407407407407E-4</v>
      </c>
      <c r="G21" s="115">
        <v>1.6782407407407406E-3</v>
      </c>
      <c r="H21" s="118">
        <v>9.3750000000000007E-4</v>
      </c>
      <c r="I21" s="121">
        <v>3.9375E-3</v>
      </c>
      <c r="J21" s="124">
        <v>5.5671296296296302E-3</v>
      </c>
      <c r="K21" s="104">
        <v>1.3125E-2</v>
      </c>
      <c r="L21" s="105">
        <v>1.8749999999999999E-2</v>
      </c>
    </row>
    <row r="22" spans="2:12">
      <c r="B22" s="122">
        <v>17</v>
      </c>
      <c r="C22" s="123">
        <v>0.25</v>
      </c>
      <c r="D22" s="108">
        <v>7.7546296296296304E-4</v>
      </c>
      <c r="E22" s="109">
        <v>6.018518518518519E-4</v>
      </c>
      <c r="F22" s="112">
        <v>6.9444444444444447E-4</v>
      </c>
      <c r="G22" s="115">
        <v>1.5624999999999999E-3</v>
      </c>
      <c r="H22" s="118">
        <v>8.6805555555555551E-4</v>
      </c>
      <c r="I22" s="121">
        <v>3.645833333333333E-3</v>
      </c>
      <c r="J22" s="124">
        <v>5.208333333333333E-3</v>
      </c>
      <c r="K22" s="104">
        <v>1.2152777777777778E-2</v>
      </c>
      <c r="L22" s="105">
        <v>1.7361111111111112E-2</v>
      </c>
    </row>
    <row r="23" spans="2:12">
      <c r="B23" s="122">
        <v>18</v>
      </c>
      <c r="C23" s="123">
        <v>0.24</v>
      </c>
      <c r="D23" s="108">
        <v>7.407407407407407E-4</v>
      </c>
      <c r="E23" s="109">
        <v>5.7870370370370378E-4</v>
      </c>
      <c r="F23" s="112">
        <v>6.5972222222222213E-4</v>
      </c>
      <c r="G23" s="115">
        <v>1.4930555555555556E-3</v>
      </c>
      <c r="H23" s="118">
        <v>8.3333333333333339E-4</v>
      </c>
      <c r="I23" s="121">
        <v>3.5000000000000001E-3</v>
      </c>
      <c r="J23" s="124">
        <v>5.0000000000000001E-3</v>
      </c>
      <c r="K23" s="104">
        <v>1.1666666666666667E-2</v>
      </c>
      <c r="L23" s="105">
        <v>1.6666666666666666E-2</v>
      </c>
    </row>
    <row r="24" spans="2:12">
      <c r="B24" s="122">
        <v>19</v>
      </c>
      <c r="C24" s="123">
        <v>0.22</v>
      </c>
      <c r="D24" s="108">
        <v>6.8287037037037025E-4</v>
      </c>
      <c r="E24" s="109">
        <v>5.3240740740740744E-4</v>
      </c>
      <c r="F24" s="112">
        <v>6.018518518518519E-4</v>
      </c>
      <c r="G24" s="115">
        <v>1.3657407407407409E-3</v>
      </c>
      <c r="H24" s="118">
        <v>7.6388888888888893E-4</v>
      </c>
      <c r="I24" s="121">
        <v>3.2083333333333334E-3</v>
      </c>
      <c r="J24" s="124">
        <v>4.5833333333333334E-3</v>
      </c>
      <c r="K24" s="104">
        <v>1.0694444444444444E-2</v>
      </c>
      <c r="L24" s="105">
        <v>1.5277777777777777E-2</v>
      </c>
    </row>
    <row r="25" spans="2:12">
      <c r="B25" s="125">
        <v>20</v>
      </c>
      <c r="C25" s="126">
        <v>0.2</v>
      </c>
      <c r="D25" s="108">
        <v>6.2500000000000001E-4</v>
      </c>
      <c r="E25" s="109">
        <v>4.8611111111111104E-4</v>
      </c>
      <c r="F25" s="112">
        <v>5.5555555555555556E-4</v>
      </c>
      <c r="G25" s="115">
        <v>1.25E-3</v>
      </c>
      <c r="H25" s="118">
        <v>6.9444444444444447E-4</v>
      </c>
      <c r="I25" s="121">
        <v>2.9166666666666668E-3</v>
      </c>
      <c r="J25" s="124">
        <v>4.1666666666666666E-3</v>
      </c>
      <c r="K25" s="127">
        <v>9.7222222222222224E-3</v>
      </c>
      <c r="L25" s="105">
        <v>1.3888888888888888E-2</v>
      </c>
    </row>
    <row r="26" spans="2:12">
      <c r="B26" s="125">
        <v>21</v>
      </c>
      <c r="C26" s="126">
        <v>0.19</v>
      </c>
      <c r="D26" s="108">
        <v>5.9027777777777778E-4</v>
      </c>
      <c r="E26" s="109">
        <v>4.5138888888888892E-4</v>
      </c>
      <c r="F26" s="112">
        <v>5.2083333333333333E-4</v>
      </c>
      <c r="G26" s="115">
        <v>1.1805555555555556E-3</v>
      </c>
      <c r="H26" s="118">
        <v>6.5972222222222213E-4</v>
      </c>
      <c r="I26" s="121">
        <v>2.7708333333333335E-3</v>
      </c>
      <c r="J26" s="124">
        <v>3.9583333333333337E-3</v>
      </c>
      <c r="K26" s="127">
        <v>9.2361111111111116E-3</v>
      </c>
      <c r="L26" s="105">
        <v>1.3194444444444444E-2</v>
      </c>
    </row>
    <row r="27" spans="2:12">
      <c r="B27" s="125">
        <v>22</v>
      </c>
      <c r="C27" s="126">
        <v>0.18</v>
      </c>
      <c r="D27" s="108">
        <v>5.5555555555555556E-4</v>
      </c>
      <c r="E27" s="109">
        <v>4.2824074074074075E-4</v>
      </c>
      <c r="F27" s="112">
        <v>4.9768518518518521E-4</v>
      </c>
      <c r="G27" s="115">
        <v>1.1226851851851851E-3</v>
      </c>
      <c r="H27" s="118">
        <v>6.2500000000000001E-4</v>
      </c>
      <c r="I27" s="121">
        <v>2.6250000000000002E-3</v>
      </c>
      <c r="J27" s="124">
        <v>3.7500000000000003E-3</v>
      </c>
      <c r="K27" s="127">
        <v>8.7499999999999991E-3</v>
      </c>
      <c r="L27" s="105">
        <v>1.2499999999999999E-2</v>
      </c>
    </row>
    <row r="28" spans="2:12">
      <c r="B28" s="125">
        <v>23</v>
      </c>
      <c r="C28" s="126">
        <v>0.17</v>
      </c>
      <c r="D28" s="108">
        <v>5.2083333333333333E-4</v>
      </c>
      <c r="E28" s="109">
        <v>4.0509259259259258E-4</v>
      </c>
      <c r="F28" s="112">
        <v>4.6296296296296293E-4</v>
      </c>
      <c r="G28" s="115">
        <v>1.0532407407407407E-3</v>
      </c>
      <c r="H28" s="118">
        <v>5.9027777777777778E-4</v>
      </c>
      <c r="I28" s="121">
        <v>2.4791666666666664E-3</v>
      </c>
      <c r="J28" s="124">
        <v>3.5416666666666665E-3</v>
      </c>
      <c r="K28" s="127">
        <v>8.2638888888888883E-3</v>
      </c>
      <c r="L28" s="105">
        <v>1.1805555555555555E-2</v>
      </c>
    </row>
    <row r="29" spans="2:12">
      <c r="B29" s="125">
        <v>24</v>
      </c>
      <c r="C29" s="126">
        <v>0.15</v>
      </c>
      <c r="D29" s="108">
        <v>4.6296296296296293E-4</v>
      </c>
      <c r="E29" s="109">
        <v>3.5879629629629635E-4</v>
      </c>
      <c r="F29" s="112">
        <v>4.1666666666666669E-4</v>
      </c>
      <c r="G29" s="115">
        <v>9.3750000000000007E-4</v>
      </c>
      <c r="H29" s="118">
        <v>5.2083333333333333E-4</v>
      </c>
      <c r="I29" s="121">
        <v>2.1874999999999998E-3</v>
      </c>
      <c r="J29" s="124">
        <v>3.1249999999999997E-3</v>
      </c>
      <c r="K29" s="127">
        <v>7.2916666666666659E-3</v>
      </c>
      <c r="L29" s="105">
        <v>1.0416666666666666E-2</v>
      </c>
    </row>
    <row r="30" spans="2:12">
      <c r="B30" s="128">
        <v>25</v>
      </c>
      <c r="C30" s="129">
        <v>0.14000000000000001</v>
      </c>
      <c r="D30" s="108">
        <v>4.2824074074074075E-4</v>
      </c>
      <c r="E30" s="109">
        <v>3.3564814814814812E-4</v>
      </c>
      <c r="F30" s="112">
        <v>3.8194444444444446E-4</v>
      </c>
      <c r="G30" s="115">
        <v>8.6805555555555551E-4</v>
      </c>
      <c r="H30" s="118">
        <v>4.8611111111111104E-4</v>
      </c>
      <c r="I30" s="121">
        <v>2.0416666666666669E-3</v>
      </c>
      <c r="J30" s="124">
        <v>2.9166666666666668E-3</v>
      </c>
      <c r="K30" s="127">
        <v>6.8055555555555569E-3</v>
      </c>
      <c r="L30" s="130">
        <v>9.7222222222222224E-3</v>
      </c>
    </row>
    <row r="31" spans="2:12">
      <c r="B31" s="128">
        <v>26</v>
      </c>
      <c r="C31" s="129">
        <v>0.13</v>
      </c>
      <c r="D31" s="108">
        <v>4.0509259259259258E-4</v>
      </c>
      <c r="E31" s="109">
        <v>3.1250000000000001E-4</v>
      </c>
      <c r="F31" s="112">
        <v>3.5879629629629635E-4</v>
      </c>
      <c r="G31" s="115">
        <v>8.1018518518518516E-4</v>
      </c>
      <c r="H31" s="118">
        <v>4.5138888888888892E-4</v>
      </c>
      <c r="I31" s="121">
        <v>1.8958333333333334E-3</v>
      </c>
      <c r="J31" s="124">
        <v>2.7083333333333334E-3</v>
      </c>
      <c r="K31" s="127">
        <v>6.3194444444444444E-3</v>
      </c>
      <c r="L31" s="130">
        <v>9.0277777777777787E-3</v>
      </c>
    </row>
    <row r="32" spans="2:12">
      <c r="B32" s="128">
        <v>27</v>
      </c>
      <c r="C32" s="129">
        <v>0.12</v>
      </c>
      <c r="D32" s="108">
        <v>3.7037037037037035E-4</v>
      </c>
      <c r="E32" s="109">
        <v>2.8935185185185189E-4</v>
      </c>
      <c r="F32" s="112">
        <v>3.2407407407407406E-4</v>
      </c>
      <c r="G32" s="115">
        <v>7.407407407407407E-4</v>
      </c>
      <c r="H32" s="118">
        <v>4.1666666666666669E-4</v>
      </c>
      <c r="I32" s="121">
        <v>1.75E-3</v>
      </c>
      <c r="J32" s="124">
        <v>2.5000000000000001E-3</v>
      </c>
      <c r="K32" s="127">
        <v>5.8333333333333336E-3</v>
      </c>
      <c r="L32" s="130">
        <v>8.3333333333333332E-3</v>
      </c>
    </row>
    <row r="33" spans="2:12">
      <c r="B33" s="128">
        <v>28</v>
      </c>
      <c r="C33" s="129">
        <v>0.12</v>
      </c>
      <c r="D33" s="108">
        <v>3.7037037037037035E-4</v>
      </c>
      <c r="E33" s="109">
        <v>2.8935185185185189E-4</v>
      </c>
      <c r="F33" s="112">
        <v>3.2407407407407406E-4</v>
      </c>
      <c r="G33" s="115">
        <v>7.407407407407407E-4</v>
      </c>
      <c r="H33" s="118">
        <v>4.1666666666666669E-4</v>
      </c>
      <c r="I33" s="121">
        <v>1.75E-3</v>
      </c>
      <c r="J33" s="124">
        <v>2.5000000000000001E-3</v>
      </c>
      <c r="K33" s="127">
        <v>5.8333333333333336E-3</v>
      </c>
      <c r="L33" s="130">
        <v>8.3333333333333332E-3</v>
      </c>
    </row>
    <row r="34" spans="2:12">
      <c r="B34" s="128">
        <v>29</v>
      </c>
      <c r="C34" s="129">
        <v>0.11</v>
      </c>
      <c r="D34" s="108">
        <v>3.3564814814814812E-4</v>
      </c>
      <c r="E34" s="109">
        <v>2.6620370370370372E-4</v>
      </c>
      <c r="F34" s="112">
        <v>3.0092592592592595E-4</v>
      </c>
      <c r="G34" s="115">
        <v>6.8287037037037025E-4</v>
      </c>
      <c r="H34" s="118">
        <v>3.8194444444444446E-4</v>
      </c>
      <c r="I34" s="121">
        <v>1.6041666666666667E-3</v>
      </c>
      <c r="J34" s="124">
        <v>2.2916666666666667E-3</v>
      </c>
      <c r="K34" s="127">
        <v>5.347222222222222E-3</v>
      </c>
      <c r="L34" s="130">
        <v>7.6388888888888886E-3</v>
      </c>
    </row>
    <row r="35" spans="2:12" ht="15.75" thickBot="1">
      <c r="B35" s="131">
        <v>30</v>
      </c>
      <c r="C35" s="132">
        <v>0.1</v>
      </c>
      <c r="D35" s="133">
        <v>3.1250000000000001E-4</v>
      </c>
      <c r="E35" s="134">
        <v>2.4305555555555552E-4</v>
      </c>
      <c r="F35" s="112">
        <v>2.7777777777777778E-4</v>
      </c>
      <c r="G35" s="135">
        <v>6.2500000000000001E-4</v>
      </c>
      <c r="H35" s="136">
        <v>3.4722222222222224E-4</v>
      </c>
      <c r="I35" s="137">
        <v>1.4583333333333334E-3</v>
      </c>
      <c r="J35" s="138">
        <v>2.0833333333333333E-3</v>
      </c>
      <c r="K35" s="139">
        <v>4.8611111111111112E-3</v>
      </c>
      <c r="L35" s="140">
        <v>6.9444444444444441E-3</v>
      </c>
    </row>
    <row r="36" spans="2:12" ht="15.75" thickBot="1">
      <c r="B36" s="141" t="s">
        <v>63</v>
      </c>
      <c r="C36" s="142"/>
      <c r="D36" s="142"/>
      <c r="E36" s="142"/>
      <c r="F36" s="143"/>
      <c r="G36" s="144" t="s">
        <v>64</v>
      </c>
      <c r="H36" s="145"/>
      <c r="I36" s="145"/>
      <c r="J36" s="145"/>
      <c r="K36" s="145"/>
      <c r="L36" s="146"/>
    </row>
    <row r="37" spans="2:12" s="61" customFormat="1"/>
    <row r="38" spans="2:12" s="61" customFormat="1"/>
    <row r="39" spans="2:12" s="61" customFormat="1"/>
    <row r="40" spans="2:12" s="61" customFormat="1"/>
    <row r="41" spans="2:12" s="61" customFormat="1"/>
    <row r="42" spans="2:12" s="61" customFormat="1"/>
    <row r="43" spans="2:12" s="61" customFormat="1"/>
    <row r="44" spans="2:12" s="61" customFormat="1"/>
    <row r="45" spans="2:12" s="61" customFormat="1"/>
    <row r="46" spans="2:12" s="61" customFormat="1"/>
    <row r="47" spans="2:12" s="61" customFormat="1"/>
    <row r="48" spans="2:12" s="61" customFormat="1"/>
    <row r="49" s="61" customFormat="1"/>
    <row r="50" s="61" customFormat="1"/>
    <row r="51" s="61" customFormat="1"/>
    <row r="52" s="61" customFormat="1"/>
    <row r="53" s="61" customFormat="1"/>
    <row r="54" s="61" customFormat="1"/>
    <row r="55" s="61" customFormat="1"/>
    <row r="56" s="61" customFormat="1"/>
    <row r="57" s="61" customFormat="1"/>
    <row r="58" s="61" customFormat="1"/>
    <row r="59" s="61" customFormat="1"/>
    <row r="60" s="61" customFormat="1"/>
    <row r="61" s="61" customFormat="1"/>
    <row r="62" s="61" customFormat="1"/>
    <row r="63" s="61" customFormat="1"/>
    <row r="64" s="61" customFormat="1"/>
    <row r="65" s="61" customFormat="1"/>
    <row r="66" s="61" customFormat="1"/>
    <row r="67" s="61" customFormat="1"/>
    <row r="68" s="61" customFormat="1"/>
    <row r="69" s="61" customFormat="1"/>
    <row r="70" s="61" customFormat="1"/>
    <row r="71" s="61" customFormat="1"/>
    <row r="72" s="61" customFormat="1"/>
    <row r="73" s="61" customFormat="1"/>
    <row r="74" s="61" customFormat="1"/>
    <row r="75" s="61" customFormat="1"/>
    <row r="76" s="61" customFormat="1"/>
    <row r="77" s="61" customFormat="1"/>
    <row r="78" s="61" customFormat="1"/>
    <row r="79" s="61" customFormat="1"/>
    <row r="80" s="61" customFormat="1"/>
    <row r="81" s="61" customFormat="1"/>
    <row r="82" s="61" customFormat="1"/>
    <row r="83" s="61" customFormat="1"/>
    <row r="84" s="61" customFormat="1"/>
    <row r="85" s="61" customFormat="1"/>
    <row r="86" s="61" customFormat="1"/>
    <row r="87" s="61" customFormat="1"/>
    <row r="88" s="61" customFormat="1"/>
    <row r="89" s="61" customFormat="1"/>
    <row r="90" s="61" customFormat="1"/>
    <row r="91" s="61" customFormat="1"/>
    <row r="92" s="61" customFormat="1"/>
    <row r="93" s="61" customFormat="1"/>
    <row r="94" s="61" customFormat="1"/>
    <row r="95" s="61" customFormat="1"/>
    <row r="96" s="61" customFormat="1"/>
    <row r="97" s="61" customFormat="1"/>
    <row r="98" s="61" customFormat="1"/>
    <row r="99" s="61" customFormat="1"/>
    <row r="100" s="61" customFormat="1"/>
    <row r="101" s="61" customFormat="1"/>
    <row r="102" s="61" customFormat="1"/>
    <row r="103" s="61" customFormat="1"/>
    <row r="104" s="61" customFormat="1"/>
    <row r="105" s="61" customFormat="1"/>
    <row r="106" s="61" customFormat="1"/>
    <row r="107" s="61" customFormat="1"/>
    <row r="108" s="61" customFormat="1"/>
    <row r="109" s="61" customFormat="1"/>
    <row r="110" s="61" customFormat="1"/>
    <row r="111" s="61" customFormat="1"/>
    <row r="112" s="61" customFormat="1"/>
    <row r="113" s="61" customFormat="1"/>
    <row r="114" s="61" customFormat="1"/>
    <row r="115" s="61" customFormat="1"/>
    <row r="116" s="61" customFormat="1"/>
    <row r="117" s="61" customFormat="1"/>
    <row r="118" s="61" customFormat="1"/>
    <row r="119" s="61" customFormat="1"/>
    <row r="120" s="61" customFormat="1"/>
    <row r="121" s="61" customFormat="1"/>
    <row r="122" s="61" customFormat="1"/>
    <row r="123" s="61" customFormat="1"/>
    <row r="124" s="61" customFormat="1"/>
    <row r="125" s="61" customFormat="1"/>
    <row r="126" s="61" customFormat="1"/>
    <row r="127" s="61" customFormat="1"/>
  </sheetData>
  <mergeCells count="4">
    <mergeCell ref="B2:C3"/>
    <mergeCell ref="D2:L3"/>
    <mergeCell ref="B36:F36"/>
    <mergeCell ref="G36:L36"/>
  </mergeCells>
  <conditionalFormatting sqref="A2:L36">
    <cfRule type="containsBlanks" dxfId="36" priority="2" stopIfTrue="1">
      <formula>LEN(TRIM(A2))=0</formula>
    </cfRule>
  </conditionalFormatting>
  <conditionalFormatting sqref="A1:XFD1048576">
    <cfRule type="containsBlanks" dxfId="35" priority="1" stopIfTrue="1">
      <formula>LEN(TRIM(A1))=0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ratio type defense et autres</vt:lpstr>
      <vt:lpstr>meilleurs unités défensive</vt:lpstr>
      <vt:lpstr>vit. prod. mep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2012-03-20T12:43:33Z</dcterms:created>
  <dcterms:modified xsi:type="dcterms:W3CDTF">2012-03-20T13:00:06Z</dcterms:modified>
</cp:coreProperties>
</file>